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4.5.1" sheetId="1" r:id="rId1"/>
  </sheets>
  <definedNames>
    <definedName name="_xlnm._FilterDatabase" localSheetId="0" hidden="1">'4.5.1'!$A$6:$Q$6</definedName>
    <definedName name="_xlnm.Print_Area" localSheetId="0">'4.5.1'!$A$1:$Q$62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45621"/>
</workbook>
</file>

<file path=xl/calcChain.xml><?xml version="1.0" encoding="utf-8"?>
<calcChain xmlns="http://schemas.openxmlformats.org/spreadsheetml/2006/main">
  <c r="Q32" i="1" l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P31" i="1" s="1"/>
  <c r="O30" i="1"/>
  <c r="P30" i="1"/>
  <c r="O29" i="1"/>
  <c r="P29" i="1"/>
  <c r="O28" i="1"/>
  <c r="P28" i="1"/>
  <c r="O27" i="1"/>
  <c r="P27" i="1"/>
  <c r="O26" i="1"/>
  <c r="P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O9" i="1"/>
  <c r="P9" i="1"/>
  <c r="O8" i="1"/>
  <c r="P8" i="1"/>
  <c r="O7" i="1"/>
  <c r="O32" i="1"/>
  <c r="P32" i="1" s="1"/>
  <c r="P33" i="1" s="1"/>
  <c r="P34" i="1" s="1"/>
  <c r="P7" i="1"/>
</calcChain>
</file>

<file path=xl/sharedStrings.xml><?xml version="1.0" encoding="utf-8"?>
<sst xmlns="http://schemas.openxmlformats.org/spreadsheetml/2006/main" count="53" uniqueCount="51">
  <si>
    <t>Cuadro N° 4.5.1</t>
  </si>
  <si>
    <t>RANKING DE PERSONAS AFECTADAS POR VIOLENCIA FAMILIAR Y SEXUAL ATENDIDAS POR EL PNCVFS,  SEGÚN REGIÓN</t>
  </si>
  <si>
    <t>Período: Enero - Diciembre 2011</t>
  </si>
  <si>
    <t>Nº</t>
  </si>
  <si>
    <t>Región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</si>
  <si>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</si>
  <si>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</si>
  <si>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</si>
  <si>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</si>
  <si>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</si>
  <si>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</si>
  <si>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</si>
  <si>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</si>
  <si>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</si>
  <si>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</si>
  <si>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</si>
  <si>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</si>
  <si>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</si>
  <si>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Nº Casos Atendidos por día</t>
  </si>
  <si>
    <t>Nro de CEM por Región</t>
  </si>
  <si>
    <t>LIMA</t>
  </si>
  <si>
    <t>JUNIN</t>
  </si>
  <si>
    <t>CUSCO</t>
  </si>
  <si>
    <t>CALLAO</t>
  </si>
  <si>
    <t>AYACUCHO</t>
  </si>
  <si>
    <t>PIURA</t>
  </si>
  <si>
    <t>PUNO</t>
  </si>
  <si>
    <t>LA LIBERTAD</t>
  </si>
  <si>
    <t>AREQUIPA</t>
  </si>
  <si>
    <t>SAN MARTIN</t>
  </si>
  <si>
    <t>ICA</t>
  </si>
  <si>
    <t>ANCASH</t>
  </si>
  <si>
    <t>HUANUCO</t>
  </si>
  <si>
    <t>APURIMAC</t>
  </si>
  <si>
    <t>LORETO</t>
  </si>
  <si>
    <t>UCAYALI</t>
  </si>
  <si>
    <t>CAJAMARCA</t>
  </si>
  <si>
    <t>LAMBAYEQUE</t>
  </si>
  <si>
    <t>PASCO</t>
  </si>
  <si>
    <t>HUANCAVELICA</t>
  </si>
  <si>
    <t>AMAZONAS</t>
  </si>
  <si>
    <t>TACNA</t>
  </si>
  <si>
    <t>MOQUEGUA</t>
  </si>
  <si>
    <t>MADRE DE DIOS</t>
  </si>
  <si>
    <t>TUMBES</t>
  </si>
  <si>
    <t>Total 1/.</t>
  </si>
  <si>
    <t>1/. Información preliminar</t>
  </si>
  <si>
    <t>Promedio Diario</t>
  </si>
  <si>
    <t>Promedio x Hora</t>
  </si>
  <si>
    <t>Fuente: Sistema de Registro de Casos y Atenciones de Violencia Familiar y Sexual del Centro Emergencia Mujer</t>
  </si>
  <si>
    <t>Elaboración : Unidad Gerencial de Diversificación de Servicios - PNCVFS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</si>
</sst>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6C298B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Continuous"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Continuous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 indent="1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5" fillId="3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10">
    <cellStyle name="Categoría del Piloto de Datos" xfId="1"/>
    <cellStyle name="Normal" xfId="0" builtinId="0"/>
    <cellStyle name="Normal 2" xfId="2"/>
    <cellStyle name="Normal 3" xfId="3"/>
    <cellStyle name="Piloto de Datos Ángulo" xfId="4"/>
    <cellStyle name="Piloto de Datos Campo" xfId="5"/>
    <cellStyle name="Piloto de Datos Resultado" xfId="6"/>
    <cellStyle name="Piloto de Datos Título" xfId="7"/>
    <cellStyle name="Piloto de Datos Valor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Gráfico N° 4.5.1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RANKING DE PERSONAS AFECTADAS POR VIOLENCIA FAMILIAR Y SEXUAL ATENDIDAS POR EL PNCVFS  SEGÚN REGIÓN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Ene  -  Dic 2011</a:t>
            </a:r>
          </a:p>
        </c:rich>
      </c:tx>
      <c:layout>
        <c:manualLayout>
          <c:xMode val="edge"/>
          <c:yMode val="edge"/>
          <c:x val="0.15731068855754732"/>
          <c:y val="0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48801080021671E-2"/>
          <c:y val="0.17664456108753424"/>
          <c:w val="0.89072919689795638"/>
          <c:h val="0.4510319441013830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3.64050056882821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075055187637995E-3"/>
                  <c:y val="-1.8202502844141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3651877133105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6518771331058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'4.5.1'!$B$7:$B$31</c:f>
              <c:strCache>
                <c:ptCount val="25"/>
                <c:pt idx="0">
                  <c:v>LIMA</c:v>
                </c:pt>
                <c:pt idx="1">
                  <c:v>JUNIN</c:v>
                </c:pt>
                <c:pt idx="2">
                  <c:v>CUSCO</c:v>
                </c:pt>
                <c:pt idx="3">
                  <c:v>CALLAO</c:v>
                </c:pt>
                <c:pt idx="4">
                  <c:v>AYACUCHO</c:v>
                </c:pt>
                <c:pt idx="5">
                  <c:v>PIURA</c:v>
                </c:pt>
                <c:pt idx="6">
                  <c:v>PUNO</c:v>
                </c:pt>
                <c:pt idx="7">
                  <c:v>LA LIBERTAD</c:v>
                </c:pt>
                <c:pt idx="8">
                  <c:v>AREQUIPA</c:v>
                </c:pt>
                <c:pt idx="9">
                  <c:v>SAN MARTIN</c:v>
                </c:pt>
                <c:pt idx="10">
                  <c:v>ICA</c:v>
                </c:pt>
                <c:pt idx="11">
                  <c:v>ANCASH</c:v>
                </c:pt>
                <c:pt idx="12">
                  <c:v>HUANUCO</c:v>
                </c:pt>
                <c:pt idx="13">
                  <c:v>APURIMAC</c:v>
                </c:pt>
                <c:pt idx="14">
                  <c:v>LORETO</c:v>
                </c:pt>
                <c:pt idx="15">
                  <c:v>UCAYALI</c:v>
                </c:pt>
                <c:pt idx="16">
                  <c:v>CAJAMARCA</c:v>
                </c:pt>
                <c:pt idx="17">
                  <c:v>LAMBAYEQUE</c:v>
                </c:pt>
                <c:pt idx="18">
                  <c:v>PASCO</c:v>
                </c:pt>
                <c:pt idx="19">
                  <c:v>HUANCAVELICA</c:v>
                </c:pt>
                <c:pt idx="20">
                  <c:v>AMAZONAS</c:v>
                </c:pt>
                <c:pt idx="21">
                  <c:v>TACNA</c:v>
                </c:pt>
                <c:pt idx="22">
                  <c:v>MOQUEGUA</c:v>
                </c:pt>
                <c:pt idx="23">
                  <c:v>MADRE DE DIOS</c:v>
                </c:pt>
                <c:pt idx="24">
                  <c:v>TUMBES</c:v>
                </c:pt>
              </c:strCache>
            </c:strRef>
          </c:cat>
          <c:val>
            <c:numRef>
              <c:f>'4.5.1'!$O$7:$O$31</c:f>
              <c:numCache>
                <c:formatCode>#,##0</c:formatCode>
                <c:ptCount val="25"/>
                <c:pt idx="0">
                  <c:v>11029</c:v>
                </c:pt>
                <c:pt idx="1">
                  <c:v>3521</c:v>
                </c:pt>
                <c:pt idx="2">
                  <c:v>3247</c:v>
                </c:pt>
                <c:pt idx="3">
                  <c:v>2211</c:v>
                </c:pt>
                <c:pt idx="4">
                  <c:v>1947</c:v>
                </c:pt>
                <c:pt idx="5">
                  <c:v>1890</c:v>
                </c:pt>
                <c:pt idx="6">
                  <c:v>1744</c:v>
                </c:pt>
                <c:pt idx="7">
                  <c:v>1641</c:v>
                </c:pt>
                <c:pt idx="8">
                  <c:v>1410</c:v>
                </c:pt>
                <c:pt idx="9">
                  <c:v>1302</c:v>
                </c:pt>
                <c:pt idx="10">
                  <c:v>1087</c:v>
                </c:pt>
                <c:pt idx="11">
                  <c:v>1058</c:v>
                </c:pt>
                <c:pt idx="12">
                  <c:v>1048</c:v>
                </c:pt>
                <c:pt idx="13">
                  <c:v>1011</c:v>
                </c:pt>
                <c:pt idx="14">
                  <c:v>852</c:v>
                </c:pt>
                <c:pt idx="15">
                  <c:v>824</c:v>
                </c:pt>
                <c:pt idx="16">
                  <c:v>799</c:v>
                </c:pt>
                <c:pt idx="17">
                  <c:v>759</c:v>
                </c:pt>
                <c:pt idx="18">
                  <c:v>735</c:v>
                </c:pt>
                <c:pt idx="19">
                  <c:v>722</c:v>
                </c:pt>
                <c:pt idx="20">
                  <c:v>631</c:v>
                </c:pt>
                <c:pt idx="21">
                  <c:v>617</c:v>
                </c:pt>
                <c:pt idx="22">
                  <c:v>504</c:v>
                </c:pt>
                <c:pt idx="23">
                  <c:v>409</c:v>
                </c:pt>
                <c:pt idx="24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0720640"/>
        <c:axId val="80722176"/>
      </c:barChart>
      <c:catAx>
        <c:axId val="80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807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722176"/>
        <c:scaling>
          <c:orientation val="minMax"/>
        </c:scaling>
        <c:delete val="0"/>
        <c:axPos val="l"/>
        <c:majorGridlines>
          <c:spPr>
            <a:ln>
              <a:solidFill>
                <a:srgbClr val="FFC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80720640"/>
        <c:crosses val="autoZero"/>
        <c:crossBetween val="between"/>
      </c:valAx>
      <c:spPr>
        <a:ln>
          <a:solidFill>
            <a:srgbClr val="FFC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 alignWithMargins="0"/>
    <c:pageMargins b="1" l="0.75000000000000044" r="0.750000000000000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36</xdr:row>
      <xdr:rowOff>66675</xdr:rowOff>
    </xdr:from>
    <xdr:to>
      <xdr:col>16</xdr:col>
      <xdr:colOff>523875</xdr:colOff>
      <xdr:row>59</xdr:row>
      <xdr:rowOff>85725</xdr:rowOff>
    </xdr:to>
    <xdr:graphicFrame macro="">
      <xdr:nvGraphicFramePr>
        <xdr:cNvPr id="1025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view="pageBreakPreview" zoomScaleNormal="100" zoomScaleSheetLayoutView="100" workbookViewId="0"/>
  </sheetViews>
  <sheetFormatPr baseColWidth="10" defaultRowHeight="12.75" x14ac:dyDescent="0.2"/>
  <cols>
    <col min="1" max="1" width="3.85546875" style="5" customWidth="1"/>
    <col min="2" max="2" width="14.28515625" style="5" customWidth="1"/>
    <col min="3" max="4" width="6" style="5" bestFit="1" customWidth="1"/>
    <col min="5" max="5" width="6.28515625" style="5" customWidth="1"/>
    <col min="6" max="10" width="5.42578125" style="5" customWidth="1"/>
    <col min="11" max="14" width="5.42578125" style="25" customWidth="1"/>
    <col min="15" max="15" width="7" style="25" customWidth="1"/>
    <col min="16" max="16" width="9.85546875" style="5" customWidth="1"/>
    <col min="17" max="16384" width="11.42578125" style="5"/>
  </cols>
  <sheetData>
    <row r="1" spans="1:17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6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32.25" customHeight="1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x14ac:dyDescent="0.2">
      <c r="A4" s="41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6" customHeight="1" thickBot="1" x14ac:dyDescent="0.25">
      <c r="A5" s="4"/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 ht="39" thickBot="1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  <c r="Q6" s="7" t="s">
        <v>19</v>
      </c>
    </row>
    <row r="7" spans="1:17" ht="15" customHeight="1" x14ac:dyDescent="0.2">
      <c r="A7" s="8">
        <v>1</v>
      </c>
      <c r="B7" s="9" t="s">
        <v>20</v>
      </c>
      <c r="C7" s="10">
        <v>1155</v>
      </c>
      <c r="D7" s="10">
        <v>1103</v>
      </c>
      <c r="E7" s="10">
        <v>1103</v>
      </c>
      <c r="F7" s="10">
        <v>912</v>
      </c>
      <c r="G7" s="10">
        <v>880</v>
      </c>
      <c r="H7" s="10">
        <v>858</v>
      </c>
      <c r="I7" s="10">
        <v>716</v>
      </c>
      <c r="J7" s="10">
        <v>903</v>
      </c>
      <c r="K7" s="8">
        <v>867</v>
      </c>
      <c r="L7" s="8">
        <v>860</v>
      </c>
      <c r="M7" s="10">
        <v>899</v>
      </c>
      <c r="N7" s="10">
        <v>773</v>
      </c>
      <c r="O7" s="11">
        <f t="shared" ref="O7:O31" si="0">SUM(C7:N7)</f>
        <v>11029</v>
      </c>
      <c r="P7" s="12">
        <f t="shared" ref="P7:P31" si="1">+O7/248</f>
        <v>44.471774193548384</v>
      </c>
      <c r="Q7" s="13">
        <v>23</v>
      </c>
    </row>
    <row r="8" spans="1:17" ht="15" customHeight="1" x14ac:dyDescent="0.2">
      <c r="A8" s="14">
        <v>2</v>
      </c>
      <c r="B8" s="15" t="s">
        <v>21</v>
      </c>
      <c r="C8" s="16">
        <v>286</v>
      </c>
      <c r="D8" s="16">
        <v>271</v>
      </c>
      <c r="E8" s="16">
        <v>360</v>
      </c>
      <c r="F8" s="16">
        <v>277</v>
      </c>
      <c r="G8" s="16">
        <v>303</v>
      </c>
      <c r="H8" s="16">
        <v>286</v>
      </c>
      <c r="I8" s="16">
        <v>250</v>
      </c>
      <c r="J8" s="16">
        <v>367</v>
      </c>
      <c r="K8" s="14">
        <v>295</v>
      </c>
      <c r="L8" s="14">
        <v>277</v>
      </c>
      <c r="M8" s="14">
        <v>306</v>
      </c>
      <c r="N8" s="14">
        <v>243</v>
      </c>
      <c r="O8" s="17">
        <f t="shared" si="0"/>
        <v>3521</v>
      </c>
      <c r="P8" s="18">
        <f t="shared" si="1"/>
        <v>14.19758064516129</v>
      </c>
      <c r="Q8" s="19">
        <v>9</v>
      </c>
    </row>
    <row r="9" spans="1:17" ht="15" customHeight="1" x14ac:dyDescent="0.2">
      <c r="A9" s="14">
        <v>3</v>
      </c>
      <c r="B9" s="15" t="s">
        <v>22</v>
      </c>
      <c r="C9" s="16">
        <v>303</v>
      </c>
      <c r="D9" s="16">
        <v>253</v>
      </c>
      <c r="E9" s="16">
        <v>308</v>
      </c>
      <c r="F9" s="16">
        <v>274</v>
      </c>
      <c r="G9" s="16">
        <v>275</v>
      </c>
      <c r="H9" s="16">
        <v>239</v>
      </c>
      <c r="I9" s="16">
        <v>268</v>
      </c>
      <c r="J9" s="16">
        <v>403</v>
      </c>
      <c r="K9" s="14">
        <v>276</v>
      </c>
      <c r="L9" s="14">
        <v>207</v>
      </c>
      <c r="M9" s="14">
        <v>263</v>
      </c>
      <c r="N9" s="14">
        <v>178</v>
      </c>
      <c r="O9" s="17">
        <f t="shared" si="0"/>
        <v>3247</v>
      </c>
      <c r="P9" s="18">
        <f t="shared" si="1"/>
        <v>13.09274193548387</v>
      </c>
      <c r="Q9" s="19">
        <v>8</v>
      </c>
    </row>
    <row r="10" spans="1:17" ht="15" customHeight="1" x14ac:dyDescent="0.2">
      <c r="A10" s="14">
        <v>4</v>
      </c>
      <c r="B10" s="15" t="s">
        <v>23</v>
      </c>
      <c r="C10" s="16">
        <v>206</v>
      </c>
      <c r="D10" s="16">
        <v>227</v>
      </c>
      <c r="E10" s="16">
        <v>269</v>
      </c>
      <c r="F10" s="16">
        <v>207</v>
      </c>
      <c r="G10" s="16">
        <v>178</v>
      </c>
      <c r="H10" s="16">
        <v>212</v>
      </c>
      <c r="I10" s="16">
        <v>164</v>
      </c>
      <c r="J10" s="16">
        <v>161</v>
      </c>
      <c r="K10" s="14">
        <v>170</v>
      </c>
      <c r="L10" s="14">
        <v>176</v>
      </c>
      <c r="M10" s="14">
        <v>165</v>
      </c>
      <c r="N10" s="14">
        <v>76</v>
      </c>
      <c r="O10" s="17">
        <f t="shared" si="0"/>
        <v>2211</v>
      </c>
      <c r="P10" s="18">
        <f t="shared" si="1"/>
        <v>8.9153225806451619</v>
      </c>
      <c r="Q10" s="19">
        <v>4</v>
      </c>
    </row>
    <row r="11" spans="1:17" ht="15" customHeight="1" x14ac:dyDescent="0.2">
      <c r="A11" s="14">
        <v>5</v>
      </c>
      <c r="B11" s="15" t="s">
        <v>24</v>
      </c>
      <c r="C11" s="16">
        <v>166</v>
      </c>
      <c r="D11" s="16">
        <v>153</v>
      </c>
      <c r="E11" s="16">
        <v>173</v>
      </c>
      <c r="F11" s="16">
        <v>165</v>
      </c>
      <c r="G11" s="16">
        <v>155</v>
      </c>
      <c r="H11" s="16">
        <v>153</v>
      </c>
      <c r="I11" s="16">
        <v>142</v>
      </c>
      <c r="J11" s="16">
        <v>169</v>
      </c>
      <c r="K11" s="14">
        <v>200</v>
      </c>
      <c r="L11" s="14">
        <v>148</v>
      </c>
      <c r="M11" s="14">
        <v>195</v>
      </c>
      <c r="N11" s="14">
        <v>128</v>
      </c>
      <c r="O11" s="17">
        <f t="shared" si="0"/>
        <v>1947</v>
      </c>
      <c r="P11" s="18">
        <f t="shared" si="1"/>
        <v>7.850806451612903</v>
      </c>
      <c r="Q11" s="19">
        <v>11</v>
      </c>
    </row>
    <row r="12" spans="1:17" ht="15" customHeight="1" x14ac:dyDescent="0.2">
      <c r="A12" s="14">
        <v>6</v>
      </c>
      <c r="B12" s="15" t="s">
        <v>25</v>
      </c>
      <c r="C12" s="16">
        <v>156</v>
      </c>
      <c r="D12" s="16">
        <v>159</v>
      </c>
      <c r="E12" s="16">
        <v>142</v>
      </c>
      <c r="F12" s="16">
        <v>136</v>
      </c>
      <c r="G12" s="16">
        <v>143</v>
      </c>
      <c r="H12" s="16">
        <v>118</v>
      </c>
      <c r="I12" s="16">
        <v>129</v>
      </c>
      <c r="J12" s="16">
        <v>153</v>
      </c>
      <c r="K12" s="14">
        <v>173</v>
      </c>
      <c r="L12" s="14">
        <v>177</v>
      </c>
      <c r="M12" s="14">
        <v>223</v>
      </c>
      <c r="N12" s="14">
        <v>181</v>
      </c>
      <c r="O12" s="17">
        <f t="shared" si="0"/>
        <v>1890</v>
      </c>
      <c r="P12" s="18">
        <f t="shared" si="1"/>
        <v>7.620967741935484</v>
      </c>
      <c r="Q12" s="19">
        <v>8</v>
      </c>
    </row>
    <row r="13" spans="1:17" ht="15" customHeight="1" x14ac:dyDescent="0.2">
      <c r="A13" s="14">
        <v>7</v>
      </c>
      <c r="B13" s="15" t="s">
        <v>26</v>
      </c>
      <c r="C13" s="16">
        <v>125</v>
      </c>
      <c r="D13" s="16">
        <v>132</v>
      </c>
      <c r="E13" s="16">
        <v>200</v>
      </c>
      <c r="F13" s="16">
        <v>131</v>
      </c>
      <c r="G13" s="16">
        <v>169</v>
      </c>
      <c r="H13" s="16">
        <v>150</v>
      </c>
      <c r="I13" s="16">
        <v>134</v>
      </c>
      <c r="J13" s="16">
        <v>147</v>
      </c>
      <c r="K13" s="14">
        <v>182</v>
      </c>
      <c r="L13" s="14">
        <v>122</v>
      </c>
      <c r="M13" s="14">
        <v>138</v>
      </c>
      <c r="N13" s="14">
        <v>114</v>
      </c>
      <c r="O13" s="17">
        <f t="shared" si="0"/>
        <v>1744</v>
      </c>
      <c r="P13" s="18">
        <f t="shared" si="1"/>
        <v>7.032258064516129</v>
      </c>
      <c r="Q13" s="20">
        <v>7</v>
      </c>
    </row>
    <row r="14" spans="1:17" ht="15" customHeight="1" x14ac:dyDescent="0.2">
      <c r="A14" s="14">
        <v>8</v>
      </c>
      <c r="B14" s="15" t="s">
        <v>27</v>
      </c>
      <c r="C14" s="16">
        <v>104</v>
      </c>
      <c r="D14" s="16">
        <v>99</v>
      </c>
      <c r="E14" s="16">
        <v>122</v>
      </c>
      <c r="F14" s="16">
        <v>101</v>
      </c>
      <c r="G14" s="16">
        <v>125</v>
      </c>
      <c r="H14" s="16">
        <v>137</v>
      </c>
      <c r="I14" s="16">
        <v>118</v>
      </c>
      <c r="J14" s="16">
        <v>114</v>
      </c>
      <c r="K14" s="14">
        <v>190</v>
      </c>
      <c r="L14" s="14">
        <v>174</v>
      </c>
      <c r="M14" s="14">
        <v>204</v>
      </c>
      <c r="N14" s="14">
        <v>153</v>
      </c>
      <c r="O14" s="17">
        <f t="shared" si="0"/>
        <v>1641</v>
      </c>
      <c r="P14" s="18">
        <f t="shared" si="1"/>
        <v>6.616935483870968</v>
      </c>
      <c r="Q14" s="19">
        <v>9</v>
      </c>
    </row>
    <row r="15" spans="1:17" ht="15" customHeight="1" x14ac:dyDescent="0.2">
      <c r="A15" s="14">
        <v>9</v>
      </c>
      <c r="B15" s="15" t="s">
        <v>28</v>
      </c>
      <c r="C15" s="16">
        <v>154</v>
      </c>
      <c r="D15" s="16">
        <v>142</v>
      </c>
      <c r="E15" s="16">
        <v>156</v>
      </c>
      <c r="F15" s="16">
        <v>96</v>
      </c>
      <c r="G15" s="16">
        <v>128</v>
      </c>
      <c r="H15" s="16">
        <v>128</v>
      </c>
      <c r="I15" s="16">
        <v>102</v>
      </c>
      <c r="J15" s="16">
        <v>81</v>
      </c>
      <c r="K15" s="14">
        <v>104</v>
      </c>
      <c r="L15" s="14">
        <v>69</v>
      </c>
      <c r="M15" s="14">
        <v>124</v>
      </c>
      <c r="N15" s="14">
        <v>126</v>
      </c>
      <c r="O15" s="17">
        <f t="shared" si="0"/>
        <v>1410</v>
      </c>
      <c r="P15" s="18">
        <f t="shared" si="1"/>
        <v>5.685483870967742</v>
      </c>
      <c r="Q15" s="19">
        <v>5</v>
      </c>
    </row>
    <row r="16" spans="1:17" ht="15" customHeight="1" x14ac:dyDescent="0.2">
      <c r="A16" s="14">
        <v>10</v>
      </c>
      <c r="B16" s="15" t="s">
        <v>29</v>
      </c>
      <c r="C16" s="16">
        <v>109</v>
      </c>
      <c r="D16" s="16">
        <v>111</v>
      </c>
      <c r="E16" s="16">
        <v>129</v>
      </c>
      <c r="F16" s="16">
        <v>98</v>
      </c>
      <c r="G16" s="16">
        <v>119</v>
      </c>
      <c r="H16" s="16">
        <v>79</v>
      </c>
      <c r="I16" s="16">
        <v>95</v>
      </c>
      <c r="J16" s="16">
        <v>86</v>
      </c>
      <c r="K16" s="14">
        <v>97</v>
      </c>
      <c r="L16" s="14">
        <v>103</v>
      </c>
      <c r="M16" s="14">
        <v>165</v>
      </c>
      <c r="N16" s="14">
        <v>111</v>
      </c>
      <c r="O16" s="17">
        <f t="shared" si="0"/>
        <v>1302</v>
      </c>
      <c r="P16" s="18">
        <f t="shared" si="1"/>
        <v>5.25</v>
      </c>
      <c r="Q16" s="19">
        <v>5</v>
      </c>
    </row>
    <row r="17" spans="1:17" ht="15" customHeight="1" x14ac:dyDescent="0.2">
      <c r="A17" s="14">
        <v>11</v>
      </c>
      <c r="B17" s="15" t="s">
        <v>30</v>
      </c>
      <c r="C17" s="16">
        <v>131</v>
      </c>
      <c r="D17" s="16">
        <v>117</v>
      </c>
      <c r="E17" s="16">
        <v>97</v>
      </c>
      <c r="F17" s="16">
        <v>51</v>
      </c>
      <c r="G17" s="16">
        <v>92</v>
      </c>
      <c r="H17" s="16">
        <v>49</v>
      </c>
      <c r="I17" s="16">
        <v>74</v>
      </c>
      <c r="J17" s="16">
        <v>118</v>
      </c>
      <c r="K17" s="14">
        <v>105</v>
      </c>
      <c r="L17" s="14">
        <v>89</v>
      </c>
      <c r="M17" s="14">
        <v>102</v>
      </c>
      <c r="N17" s="14">
        <v>62</v>
      </c>
      <c r="O17" s="17">
        <f t="shared" si="0"/>
        <v>1087</v>
      </c>
      <c r="P17" s="18">
        <f t="shared" si="1"/>
        <v>4.383064516129032</v>
      </c>
      <c r="Q17" s="19">
        <v>4</v>
      </c>
    </row>
    <row r="18" spans="1:17" ht="15" customHeight="1" x14ac:dyDescent="0.2">
      <c r="A18" s="14">
        <v>12</v>
      </c>
      <c r="B18" s="15" t="s">
        <v>31</v>
      </c>
      <c r="C18" s="16">
        <v>68</v>
      </c>
      <c r="D18" s="16">
        <v>61</v>
      </c>
      <c r="E18" s="16">
        <v>75</v>
      </c>
      <c r="F18" s="16">
        <v>68</v>
      </c>
      <c r="G18" s="16">
        <v>56</v>
      </c>
      <c r="H18" s="16">
        <v>94</v>
      </c>
      <c r="I18" s="16">
        <v>77</v>
      </c>
      <c r="J18" s="16">
        <v>130</v>
      </c>
      <c r="K18" s="14">
        <v>127</v>
      </c>
      <c r="L18" s="14">
        <v>119</v>
      </c>
      <c r="M18" s="14">
        <v>97</v>
      </c>
      <c r="N18" s="14">
        <v>86</v>
      </c>
      <c r="O18" s="17">
        <f t="shared" si="0"/>
        <v>1058</v>
      </c>
      <c r="P18" s="18">
        <f t="shared" si="1"/>
        <v>4.2661290322580649</v>
      </c>
      <c r="Q18" s="19">
        <v>7</v>
      </c>
    </row>
    <row r="19" spans="1:17" ht="15" customHeight="1" x14ac:dyDescent="0.2">
      <c r="A19" s="14">
        <v>13</v>
      </c>
      <c r="B19" s="15" t="s">
        <v>32</v>
      </c>
      <c r="C19" s="16">
        <v>94</v>
      </c>
      <c r="D19" s="16">
        <v>90</v>
      </c>
      <c r="E19" s="16">
        <v>95</v>
      </c>
      <c r="F19" s="16">
        <v>78</v>
      </c>
      <c r="G19" s="16">
        <v>66</v>
      </c>
      <c r="H19" s="16">
        <v>94</v>
      </c>
      <c r="I19" s="16">
        <v>76</v>
      </c>
      <c r="J19" s="16">
        <v>100</v>
      </c>
      <c r="K19" s="14">
        <v>103</v>
      </c>
      <c r="L19" s="14">
        <v>95</v>
      </c>
      <c r="M19" s="14">
        <v>91</v>
      </c>
      <c r="N19" s="14">
        <v>66</v>
      </c>
      <c r="O19" s="17">
        <f t="shared" si="0"/>
        <v>1048</v>
      </c>
      <c r="P19" s="18">
        <f t="shared" si="1"/>
        <v>4.225806451612903</v>
      </c>
      <c r="Q19" s="19">
        <v>5</v>
      </c>
    </row>
    <row r="20" spans="1:17" ht="15" customHeight="1" x14ac:dyDescent="0.2">
      <c r="A20" s="14">
        <v>14</v>
      </c>
      <c r="B20" s="15" t="s">
        <v>33</v>
      </c>
      <c r="C20" s="16">
        <v>86</v>
      </c>
      <c r="D20" s="16">
        <v>92</v>
      </c>
      <c r="E20" s="16">
        <v>127</v>
      </c>
      <c r="F20" s="16">
        <v>74</v>
      </c>
      <c r="G20" s="16">
        <v>94</v>
      </c>
      <c r="H20" s="16">
        <v>76</v>
      </c>
      <c r="I20" s="16">
        <v>67</v>
      </c>
      <c r="J20" s="16">
        <v>81</v>
      </c>
      <c r="K20" s="14">
        <v>73</v>
      </c>
      <c r="L20" s="14">
        <v>81</v>
      </c>
      <c r="M20" s="14">
        <v>85</v>
      </c>
      <c r="N20" s="14">
        <v>75</v>
      </c>
      <c r="O20" s="17">
        <f t="shared" si="0"/>
        <v>1011</v>
      </c>
      <c r="P20" s="18">
        <f t="shared" si="1"/>
        <v>4.0766129032258061</v>
      </c>
      <c r="Q20" s="19">
        <v>5</v>
      </c>
    </row>
    <row r="21" spans="1:17" ht="15" customHeight="1" x14ac:dyDescent="0.2">
      <c r="A21" s="14">
        <v>15</v>
      </c>
      <c r="B21" s="15" t="s">
        <v>34</v>
      </c>
      <c r="C21" s="16">
        <v>95</v>
      </c>
      <c r="D21" s="16">
        <v>120</v>
      </c>
      <c r="E21" s="16">
        <v>109</v>
      </c>
      <c r="F21" s="16">
        <v>95</v>
      </c>
      <c r="G21" s="16">
        <v>74</v>
      </c>
      <c r="H21" s="16">
        <v>50</v>
      </c>
      <c r="I21" s="16">
        <v>47</v>
      </c>
      <c r="J21" s="16">
        <v>49</v>
      </c>
      <c r="K21" s="14">
        <v>68</v>
      </c>
      <c r="L21" s="14">
        <v>55</v>
      </c>
      <c r="M21" s="14">
        <v>54</v>
      </c>
      <c r="N21" s="14">
        <v>36</v>
      </c>
      <c r="O21" s="17">
        <f t="shared" si="0"/>
        <v>852</v>
      </c>
      <c r="P21" s="18">
        <f t="shared" si="1"/>
        <v>3.435483870967742</v>
      </c>
      <c r="Q21" s="19">
        <v>4</v>
      </c>
    </row>
    <row r="22" spans="1:17" ht="15" customHeight="1" x14ac:dyDescent="0.2">
      <c r="A22" s="14">
        <v>16</v>
      </c>
      <c r="B22" s="15" t="s">
        <v>35</v>
      </c>
      <c r="C22" s="16">
        <v>84</v>
      </c>
      <c r="D22" s="16">
        <v>78</v>
      </c>
      <c r="E22" s="16">
        <v>76</v>
      </c>
      <c r="F22" s="16">
        <v>57</v>
      </c>
      <c r="G22" s="16">
        <v>69</v>
      </c>
      <c r="H22" s="16">
        <v>62</v>
      </c>
      <c r="I22" s="16">
        <v>47</v>
      </c>
      <c r="J22" s="16">
        <v>50</v>
      </c>
      <c r="K22" s="14">
        <v>81</v>
      </c>
      <c r="L22" s="14">
        <v>60</v>
      </c>
      <c r="M22" s="14">
        <v>84</v>
      </c>
      <c r="N22" s="14">
        <v>76</v>
      </c>
      <c r="O22" s="17">
        <f t="shared" si="0"/>
        <v>824</v>
      </c>
      <c r="P22" s="18">
        <f t="shared" si="1"/>
        <v>3.3225806451612905</v>
      </c>
      <c r="Q22" s="19">
        <v>2</v>
      </c>
    </row>
    <row r="23" spans="1:17" ht="15" customHeight="1" x14ac:dyDescent="0.2">
      <c r="A23" s="14">
        <v>17</v>
      </c>
      <c r="B23" s="15" t="s">
        <v>36</v>
      </c>
      <c r="C23" s="16">
        <v>90</v>
      </c>
      <c r="D23" s="16">
        <v>69</v>
      </c>
      <c r="E23" s="16">
        <v>66</v>
      </c>
      <c r="F23" s="16">
        <v>71</v>
      </c>
      <c r="G23" s="16">
        <v>60</v>
      </c>
      <c r="H23" s="16">
        <v>44</v>
      </c>
      <c r="I23" s="16">
        <v>47</v>
      </c>
      <c r="J23" s="16">
        <v>81</v>
      </c>
      <c r="K23" s="14">
        <v>84</v>
      </c>
      <c r="L23" s="14">
        <v>62</v>
      </c>
      <c r="M23" s="14">
        <v>75</v>
      </c>
      <c r="N23" s="14">
        <v>50</v>
      </c>
      <c r="O23" s="17">
        <f t="shared" si="0"/>
        <v>799</v>
      </c>
      <c r="P23" s="18">
        <f t="shared" si="1"/>
        <v>3.221774193548387</v>
      </c>
      <c r="Q23" s="19">
        <v>6</v>
      </c>
    </row>
    <row r="24" spans="1:17" ht="15" customHeight="1" x14ac:dyDescent="0.2">
      <c r="A24" s="14">
        <v>18</v>
      </c>
      <c r="B24" s="15" t="s">
        <v>37</v>
      </c>
      <c r="C24" s="16">
        <v>47</v>
      </c>
      <c r="D24" s="16">
        <v>76</v>
      </c>
      <c r="E24" s="16">
        <v>73</v>
      </c>
      <c r="F24" s="16">
        <v>56</v>
      </c>
      <c r="G24" s="16">
        <v>75</v>
      </c>
      <c r="H24" s="16">
        <v>57</v>
      </c>
      <c r="I24" s="16">
        <v>44</v>
      </c>
      <c r="J24" s="16">
        <v>67</v>
      </c>
      <c r="K24" s="14">
        <v>42</v>
      </c>
      <c r="L24" s="14">
        <v>56</v>
      </c>
      <c r="M24" s="14">
        <v>89</v>
      </c>
      <c r="N24" s="14">
        <v>77</v>
      </c>
      <c r="O24" s="17">
        <f t="shared" si="0"/>
        <v>759</v>
      </c>
      <c r="P24" s="18">
        <f t="shared" si="1"/>
        <v>3.060483870967742</v>
      </c>
      <c r="Q24" s="19">
        <v>3</v>
      </c>
    </row>
    <row r="25" spans="1:17" ht="15" customHeight="1" x14ac:dyDescent="0.2">
      <c r="A25" s="14">
        <v>19</v>
      </c>
      <c r="B25" s="15" t="s">
        <v>38</v>
      </c>
      <c r="C25" s="16">
        <v>46</v>
      </c>
      <c r="D25" s="16">
        <v>63</v>
      </c>
      <c r="E25" s="16">
        <v>80</v>
      </c>
      <c r="F25" s="16">
        <v>75</v>
      </c>
      <c r="G25" s="16">
        <v>66</v>
      </c>
      <c r="H25" s="16">
        <v>69</v>
      </c>
      <c r="I25" s="16">
        <v>52</v>
      </c>
      <c r="J25" s="16">
        <v>41</v>
      </c>
      <c r="K25" s="14">
        <v>47</v>
      </c>
      <c r="L25" s="14">
        <v>61</v>
      </c>
      <c r="M25" s="14">
        <v>70</v>
      </c>
      <c r="N25" s="14">
        <v>65</v>
      </c>
      <c r="O25" s="17">
        <f t="shared" si="0"/>
        <v>735</v>
      </c>
      <c r="P25" s="18">
        <f t="shared" si="1"/>
        <v>2.963709677419355</v>
      </c>
      <c r="Q25" s="19">
        <v>3</v>
      </c>
    </row>
    <row r="26" spans="1:17" ht="15" customHeight="1" x14ac:dyDescent="0.2">
      <c r="A26" s="14">
        <v>20</v>
      </c>
      <c r="B26" s="15" t="s">
        <v>39</v>
      </c>
      <c r="C26" s="16">
        <v>58</v>
      </c>
      <c r="D26" s="16">
        <v>57</v>
      </c>
      <c r="E26" s="16">
        <v>52</v>
      </c>
      <c r="F26" s="16">
        <v>42</v>
      </c>
      <c r="G26" s="16">
        <v>40</v>
      </c>
      <c r="H26" s="16">
        <v>48</v>
      </c>
      <c r="I26" s="16">
        <v>67</v>
      </c>
      <c r="J26" s="16">
        <v>79</v>
      </c>
      <c r="K26" s="14">
        <v>72</v>
      </c>
      <c r="L26" s="14">
        <v>80</v>
      </c>
      <c r="M26" s="14">
        <v>60</v>
      </c>
      <c r="N26" s="14">
        <v>67</v>
      </c>
      <c r="O26" s="17">
        <f t="shared" si="0"/>
        <v>722</v>
      </c>
      <c r="P26" s="18">
        <f t="shared" si="1"/>
        <v>2.911290322580645</v>
      </c>
      <c r="Q26" s="19">
        <v>5</v>
      </c>
    </row>
    <row r="27" spans="1:17" ht="15" customHeight="1" x14ac:dyDescent="0.2">
      <c r="A27" s="14">
        <v>21</v>
      </c>
      <c r="B27" s="15" t="s">
        <v>40</v>
      </c>
      <c r="C27" s="16">
        <v>60</v>
      </c>
      <c r="D27" s="16">
        <v>55</v>
      </c>
      <c r="E27" s="16">
        <v>51</v>
      </c>
      <c r="F27" s="16">
        <v>57</v>
      </c>
      <c r="G27" s="16">
        <v>53</v>
      </c>
      <c r="H27" s="16">
        <v>58</v>
      </c>
      <c r="I27" s="16">
        <v>55</v>
      </c>
      <c r="J27" s="16">
        <v>52</v>
      </c>
      <c r="K27" s="14">
        <v>69</v>
      </c>
      <c r="L27" s="14">
        <v>46</v>
      </c>
      <c r="M27" s="14">
        <v>38</v>
      </c>
      <c r="N27" s="14">
        <v>37</v>
      </c>
      <c r="O27" s="17">
        <f t="shared" si="0"/>
        <v>631</v>
      </c>
      <c r="P27" s="18">
        <f t="shared" si="1"/>
        <v>2.5443548387096775</v>
      </c>
      <c r="Q27" s="19">
        <v>4</v>
      </c>
    </row>
    <row r="28" spans="1:17" ht="15" customHeight="1" x14ac:dyDescent="0.2">
      <c r="A28" s="14">
        <v>22</v>
      </c>
      <c r="B28" s="15" t="s">
        <v>41</v>
      </c>
      <c r="C28" s="16">
        <v>50</v>
      </c>
      <c r="D28" s="16">
        <v>59</v>
      </c>
      <c r="E28" s="16">
        <v>55</v>
      </c>
      <c r="F28" s="16">
        <v>62</v>
      </c>
      <c r="G28" s="16">
        <v>40</v>
      </c>
      <c r="H28" s="16">
        <v>66</v>
      </c>
      <c r="I28" s="16">
        <v>61</v>
      </c>
      <c r="J28" s="16">
        <v>50</v>
      </c>
      <c r="K28" s="14">
        <v>54</v>
      </c>
      <c r="L28" s="14">
        <v>43</v>
      </c>
      <c r="M28" s="14">
        <v>41</v>
      </c>
      <c r="N28" s="14">
        <v>36</v>
      </c>
      <c r="O28" s="17">
        <f t="shared" si="0"/>
        <v>617</v>
      </c>
      <c r="P28" s="18">
        <f t="shared" si="1"/>
        <v>2.4879032258064515</v>
      </c>
      <c r="Q28" s="19">
        <v>1</v>
      </c>
    </row>
    <row r="29" spans="1:17" ht="15" customHeight="1" x14ac:dyDescent="0.2">
      <c r="A29" s="14">
        <v>23</v>
      </c>
      <c r="B29" s="15" t="s">
        <v>42</v>
      </c>
      <c r="C29" s="16">
        <v>39</v>
      </c>
      <c r="D29" s="16">
        <v>40</v>
      </c>
      <c r="E29" s="16">
        <v>40</v>
      </c>
      <c r="F29" s="16">
        <v>35</v>
      </c>
      <c r="G29" s="16">
        <v>37</v>
      </c>
      <c r="H29" s="16">
        <v>43</v>
      </c>
      <c r="I29" s="16">
        <v>41</v>
      </c>
      <c r="J29" s="16">
        <v>42</v>
      </c>
      <c r="K29" s="14">
        <v>46</v>
      </c>
      <c r="L29" s="14">
        <v>43</v>
      </c>
      <c r="M29" s="14">
        <v>47</v>
      </c>
      <c r="N29" s="14">
        <v>51</v>
      </c>
      <c r="O29" s="17">
        <f t="shared" si="0"/>
        <v>504</v>
      </c>
      <c r="P29" s="18">
        <f t="shared" si="1"/>
        <v>2.032258064516129</v>
      </c>
      <c r="Q29" s="14">
        <v>2</v>
      </c>
    </row>
    <row r="30" spans="1:17" ht="15" customHeight="1" x14ac:dyDescent="0.2">
      <c r="A30" s="14">
        <v>24</v>
      </c>
      <c r="B30" s="15" t="s">
        <v>43</v>
      </c>
      <c r="C30" s="16">
        <v>53</v>
      </c>
      <c r="D30" s="16">
        <v>32</v>
      </c>
      <c r="E30" s="16">
        <v>71</v>
      </c>
      <c r="F30" s="16">
        <v>44</v>
      </c>
      <c r="G30" s="16">
        <v>30</v>
      </c>
      <c r="H30" s="16">
        <v>23</v>
      </c>
      <c r="I30" s="16">
        <v>30</v>
      </c>
      <c r="J30" s="16">
        <v>22</v>
      </c>
      <c r="K30" s="14">
        <v>20</v>
      </c>
      <c r="L30" s="14">
        <v>27</v>
      </c>
      <c r="M30" s="14">
        <v>33</v>
      </c>
      <c r="N30" s="14">
        <v>24</v>
      </c>
      <c r="O30" s="17">
        <f t="shared" si="0"/>
        <v>409</v>
      </c>
      <c r="P30" s="18">
        <f t="shared" si="1"/>
        <v>1.6491935483870968</v>
      </c>
      <c r="Q30" s="19">
        <v>3</v>
      </c>
    </row>
    <row r="31" spans="1:17" ht="15" customHeight="1" x14ac:dyDescent="0.2">
      <c r="A31" s="14">
        <v>25</v>
      </c>
      <c r="B31" s="15" t="s">
        <v>44</v>
      </c>
      <c r="C31" s="16">
        <v>20</v>
      </c>
      <c r="D31" s="16">
        <v>22</v>
      </c>
      <c r="E31" s="16">
        <v>23</v>
      </c>
      <c r="F31" s="16">
        <v>26</v>
      </c>
      <c r="G31" s="16">
        <v>14</v>
      </c>
      <c r="H31" s="16">
        <v>16</v>
      </c>
      <c r="I31" s="16">
        <v>6</v>
      </c>
      <c r="J31" s="16">
        <v>14</v>
      </c>
      <c r="K31" s="14">
        <v>0</v>
      </c>
      <c r="L31" s="14">
        <v>2</v>
      </c>
      <c r="M31" s="14">
        <v>3</v>
      </c>
      <c r="N31" s="14">
        <v>0</v>
      </c>
      <c r="O31" s="17">
        <f t="shared" si="0"/>
        <v>146</v>
      </c>
      <c r="P31" s="18">
        <f t="shared" si="1"/>
        <v>0.58870967741935487</v>
      </c>
      <c r="Q31" s="14">
        <v>1</v>
      </c>
    </row>
    <row r="32" spans="1:17" ht="17.25" customHeight="1" thickBot="1" x14ac:dyDescent="0.25">
      <c r="A32" s="43" t="s">
        <v>45</v>
      </c>
      <c r="B32" s="44"/>
      <c r="C32" s="21">
        <f t="shared" ref="C32:O32" si="2">SUM(C7:C31)</f>
        <v>3785</v>
      </c>
      <c r="D32" s="21">
        <f t="shared" si="2"/>
        <v>3681</v>
      </c>
      <c r="E32" s="21">
        <f t="shared" si="2"/>
        <v>4052</v>
      </c>
      <c r="F32" s="21">
        <f t="shared" si="2"/>
        <v>3288</v>
      </c>
      <c r="G32" s="21">
        <f t="shared" si="2"/>
        <v>3341</v>
      </c>
      <c r="H32" s="21">
        <f t="shared" si="2"/>
        <v>3209</v>
      </c>
      <c r="I32" s="21">
        <f t="shared" si="2"/>
        <v>2909</v>
      </c>
      <c r="J32" s="21">
        <f t="shared" si="2"/>
        <v>3560</v>
      </c>
      <c r="K32" s="21">
        <f t="shared" si="2"/>
        <v>3545</v>
      </c>
      <c r="L32" s="21">
        <f t="shared" si="2"/>
        <v>3232</v>
      </c>
      <c r="M32" s="21">
        <f t="shared" si="2"/>
        <v>3651</v>
      </c>
      <c r="N32" s="21">
        <f t="shared" si="2"/>
        <v>2891</v>
      </c>
      <c r="O32" s="21">
        <f t="shared" si="2"/>
        <v>41144</v>
      </c>
      <c r="P32" s="22">
        <f>+O32/248</f>
        <v>165.90322580645162</v>
      </c>
      <c r="Q32" s="22">
        <f>SUM(Q7:Q31)</f>
        <v>144</v>
      </c>
    </row>
    <row r="33" spans="1:16" x14ac:dyDescent="0.2">
      <c r="A33" s="23" t="s">
        <v>46</v>
      </c>
      <c r="B33" s="24"/>
      <c r="L33" s="45" t="s">
        <v>47</v>
      </c>
      <c r="M33" s="45"/>
      <c r="N33" s="45"/>
      <c r="O33" s="45"/>
      <c r="P33" s="26">
        <f>+P32</f>
        <v>165.90322580645162</v>
      </c>
    </row>
    <row r="34" spans="1:16" ht="15.75" thickBot="1" x14ac:dyDescent="0.25">
      <c r="B34" s="27"/>
      <c r="L34" s="46" t="s">
        <v>48</v>
      </c>
      <c r="M34" s="46"/>
      <c r="N34" s="46"/>
      <c r="O34" s="46"/>
      <c r="P34" s="22">
        <f>+P33/8</f>
        <v>20.737903225806452</v>
      </c>
    </row>
    <row r="35" spans="1:16" ht="15" x14ac:dyDescent="0.2">
      <c r="A35" s="23" t="s">
        <v>49</v>
      </c>
      <c r="B35" s="27"/>
      <c r="L35" s="28"/>
      <c r="M35" s="28"/>
      <c r="N35" s="28"/>
      <c r="O35" s="28"/>
      <c r="P35" s="29"/>
    </row>
    <row r="36" spans="1:16" ht="15" x14ac:dyDescent="0.2">
      <c r="A36" s="23" t="s">
        <v>50</v>
      </c>
      <c r="B36" s="27"/>
    </row>
    <row r="52" spans="1:17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1"/>
      <c r="L52" s="31"/>
      <c r="M52" s="31"/>
      <c r="N52" s="31"/>
      <c r="O52" s="31"/>
      <c r="P52" s="30"/>
    </row>
    <row r="53" spans="1:17" x14ac:dyDescent="0.2">
      <c r="A53" s="32"/>
      <c r="C53" s="33"/>
      <c r="D53" s="30"/>
      <c r="E53" s="30"/>
      <c r="F53" s="30"/>
      <c r="G53" s="30"/>
      <c r="H53" s="30"/>
      <c r="I53" s="30"/>
      <c r="J53" s="30"/>
      <c r="K53" s="31"/>
      <c r="L53" s="31"/>
      <c r="M53" s="31"/>
      <c r="N53" s="31"/>
      <c r="O53" s="31"/>
      <c r="P53" s="30"/>
      <c r="Q53" s="34"/>
    </row>
    <row r="54" spans="1:17" ht="12.75" customHeight="1" x14ac:dyDescent="0.2">
      <c r="A54" s="35"/>
      <c r="C54" s="33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6"/>
    </row>
    <row r="55" spans="1:17" x14ac:dyDescent="0.2">
      <c r="A55" s="37"/>
      <c r="B55" s="37"/>
      <c r="C55" s="30"/>
      <c r="D55" s="30"/>
      <c r="E55" s="30"/>
      <c r="F55" s="30"/>
      <c r="G55" s="30"/>
      <c r="H55" s="30"/>
      <c r="I55" s="30"/>
      <c r="J55" s="30"/>
      <c r="K55" s="31"/>
      <c r="L55" s="31"/>
      <c r="M55" s="31"/>
      <c r="N55" s="31"/>
      <c r="O55" s="31"/>
      <c r="P55" s="30"/>
    </row>
    <row r="56" spans="1:17" x14ac:dyDescent="0.2">
      <c r="A56" s="38"/>
      <c r="B56" s="37"/>
      <c r="C56" s="30"/>
      <c r="D56" s="30"/>
      <c r="E56" s="30"/>
      <c r="F56" s="30"/>
      <c r="G56" s="30"/>
      <c r="H56" s="30"/>
      <c r="I56" s="30"/>
      <c r="J56" s="30"/>
      <c r="K56" s="31"/>
      <c r="L56" s="31"/>
      <c r="M56" s="31"/>
      <c r="N56" s="31"/>
      <c r="O56" s="31"/>
      <c r="P56" s="30"/>
    </row>
    <row r="61" spans="1:17" x14ac:dyDescent="0.2">
      <c r="B61" s="39" t="s">
        <v>49</v>
      </c>
    </row>
    <row r="62" spans="1:17" x14ac:dyDescent="0.2">
      <c r="B62" s="39" t="s">
        <v>50</v>
      </c>
    </row>
  </sheetData>
  <mergeCells count="5">
    <mergeCell ref="A3:Q3"/>
    <mergeCell ref="A4:Q4"/>
    <mergeCell ref="A32:B32"/>
    <mergeCell ref="L33:O33"/>
    <mergeCell ref="L34:O34"/>
  </mergeCells>
  <printOptions horizontalCentered="1"/>
  <pageMargins left="0.70866141732283472" right="0.70866141732283472" top="0.74803149606299213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4.5.1</vt:lpstr>
      <vt:lpstr>'4.5.1'!Área_de_impresión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2012-01-23T21:53:01Z</dcterms:created>
  <dcterms:modified xsi:type="dcterms:W3CDTF">2012-08-20T17:27:45Z</dcterms:modified>
</cp:coreProperties>
</file>