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30" windowWidth="12525" windowHeight="7650"/>
  </bookViews>
  <sheets>
    <sheet name="3.2" sheetId="1" r:id="rId1"/>
  </sheets>
  <definedNames>
    <definedName name="_xlnm._FilterDatabase" localSheetId="0" hidden="1">'3.2'!$A$8:$O$8</definedName>
    <definedName name="_xlnm.Print_Area" localSheetId="0">'3.2'!$A$1:$N$41</definedName>
    <definedName name="Excel_BuiltIn__FilterDatabase_3_1">#REF!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>#REF!</definedName>
  </definedNames>
  <calcPr calcId="145621"/>
</workbook>
</file>

<file path=xl/calcChain.xml><?xml version="1.0" encoding="utf-8"?>
<calcChain xmlns="http://schemas.openxmlformats.org/spreadsheetml/2006/main">
  <c r="K34" i="1" l="1"/>
  <c r="I34" i="1"/>
  <c r="E34" i="1"/>
  <c r="C34" i="1"/>
  <c r="H33" i="1"/>
  <c r="J33" i="1"/>
  <c r="B33" i="1"/>
  <c r="D33" i="1"/>
  <c r="H32" i="1"/>
  <c r="J32" i="1"/>
  <c r="B32" i="1"/>
  <c r="D32" i="1"/>
  <c r="H31" i="1"/>
  <c r="J31" i="1"/>
  <c r="B31" i="1"/>
  <c r="D31" i="1"/>
  <c r="H30" i="1"/>
  <c r="J30" i="1"/>
  <c r="B30" i="1"/>
  <c r="D30" i="1"/>
  <c r="H29" i="1"/>
  <c r="J29" i="1"/>
  <c r="B29" i="1"/>
  <c r="D29" i="1"/>
  <c r="H28" i="1"/>
  <c r="J28" i="1"/>
  <c r="B28" i="1"/>
  <c r="D28" i="1"/>
  <c r="H27" i="1"/>
  <c r="J27" i="1"/>
  <c r="B27" i="1"/>
  <c r="D27" i="1"/>
  <c r="H26" i="1"/>
  <c r="J26" i="1"/>
  <c r="B26" i="1"/>
  <c r="D26" i="1"/>
  <c r="H25" i="1"/>
  <c r="J25" i="1"/>
  <c r="B25" i="1"/>
  <c r="D25" i="1"/>
  <c r="H24" i="1"/>
  <c r="J24" i="1"/>
  <c r="B24" i="1"/>
  <c r="D24" i="1"/>
  <c r="H23" i="1"/>
  <c r="J23" i="1"/>
  <c r="B23" i="1"/>
  <c r="D23" i="1"/>
  <c r="H22" i="1"/>
  <c r="J22" i="1"/>
  <c r="B22" i="1"/>
  <c r="D22" i="1"/>
  <c r="H21" i="1"/>
  <c r="J21" i="1"/>
  <c r="B21" i="1"/>
  <c r="D21" i="1"/>
  <c r="H20" i="1"/>
  <c r="J20" i="1"/>
  <c r="B20" i="1"/>
  <c r="D20" i="1"/>
  <c r="H19" i="1"/>
  <c r="J19" i="1"/>
  <c r="B19" i="1"/>
  <c r="D19" i="1"/>
  <c r="H18" i="1"/>
  <c r="J18" i="1"/>
  <c r="B18" i="1"/>
  <c r="D18" i="1"/>
  <c r="H17" i="1"/>
  <c r="J17" i="1"/>
  <c r="B17" i="1"/>
  <c r="D17" i="1"/>
  <c r="H16" i="1"/>
  <c r="J16" i="1"/>
  <c r="B16" i="1"/>
  <c r="D16" i="1"/>
  <c r="H15" i="1"/>
  <c r="J15" i="1"/>
  <c r="B15" i="1"/>
  <c r="D15" i="1"/>
  <c r="H14" i="1"/>
  <c r="J14" i="1"/>
  <c r="B14" i="1"/>
  <c r="D14" i="1"/>
  <c r="H13" i="1"/>
  <c r="J13" i="1"/>
  <c r="B13" i="1"/>
  <c r="D13" i="1"/>
  <c r="H12" i="1"/>
  <c r="J12" i="1"/>
  <c r="B12" i="1"/>
  <c r="D12" i="1"/>
  <c r="H11" i="1"/>
  <c r="J11" i="1"/>
  <c r="B11" i="1"/>
  <c r="D11" i="1"/>
  <c r="H10" i="1"/>
  <c r="J10" i="1"/>
  <c r="B10" i="1"/>
  <c r="D10" i="1"/>
  <c r="H9" i="1"/>
  <c r="J9" i="1"/>
  <c r="B9" i="1"/>
  <c r="D9" i="1"/>
  <c r="L9" i="1"/>
  <c r="L11" i="1"/>
  <c r="L13" i="1"/>
  <c r="L14" i="1"/>
  <c r="L15" i="1"/>
  <c r="L16" i="1"/>
  <c r="L17" i="1"/>
  <c r="L18" i="1"/>
  <c r="L19" i="1"/>
  <c r="L20" i="1"/>
  <c r="L21" i="1"/>
  <c r="L22" i="1"/>
  <c r="L24" i="1"/>
  <c r="L26" i="1"/>
  <c r="L27" i="1"/>
  <c r="L28" i="1"/>
  <c r="L29" i="1"/>
  <c r="L30" i="1"/>
  <c r="L32" i="1"/>
  <c r="H34" i="1"/>
  <c r="J34" i="1" s="1"/>
  <c r="L34" i="1"/>
  <c r="L33" i="1"/>
  <c r="L31" i="1"/>
  <c r="L25" i="1"/>
  <c r="L23" i="1"/>
  <c r="L12" i="1"/>
  <c r="L10" i="1"/>
  <c r="F10" i="1"/>
  <c r="F12" i="1"/>
  <c r="F14" i="1"/>
  <c r="F16" i="1"/>
  <c r="F18" i="1"/>
  <c r="F20" i="1"/>
  <c r="F22" i="1"/>
  <c r="F24" i="1"/>
  <c r="F26" i="1"/>
  <c r="F28" i="1"/>
  <c r="F30" i="1"/>
  <c r="F32" i="1"/>
  <c r="F9" i="1"/>
  <c r="B34" i="1"/>
  <c r="F11" i="1"/>
  <c r="F13" i="1"/>
  <c r="F15" i="1"/>
  <c r="F17" i="1"/>
  <c r="F19" i="1"/>
  <c r="F21" i="1"/>
  <c r="F23" i="1"/>
  <c r="F25" i="1"/>
  <c r="F27" i="1"/>
  <c r="F29" i="1"/>
  <c r="F31" i="1"/>
  <c r="F33" i="1"/>
  <c r="D34" i="1"/>
  <c r="F34" i="1"/>
</calcChain>
</file>

<file path=xl/sharedStrings.xml><?xml version="1.0" encoding="utf-8"?>
<sst xmlns="http://schemas.openxmlformats.org/spreadsheetml/2006/main" count="47" uniqueCount="43">
  <si>
    <t>Región</t>
  </si>
  <si>
    <t>Personas atendidas por violencia familiar y sexual a través de los CEMs, según sexo</t>
  </si>
  <si>
    <t>Personas atendidas por violencia familiar y sexual a través de los CEMs, según tipo de violencia</t>
  </si>
  <si>
    <t>Total</t>
  </si>
  <si>
    <t>Mujeres</t>
  </si>
  <si>
    <t>%</t>
  </si>
  <si>
    <t>Hombres</t>
  </si>
  <si>
    <t>Violencia familiar</t>
  </si>
  <si>
    <t>Violencia sexual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</si>
  <si>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</si>
  <si>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</si>
  <si>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</si>
  <si>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</si>
  <si>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</si>
  <si>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</si>
  <si>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</si>
  <si>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</si>
  <si>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</si>
  <si>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</si>
  <si>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</si>
  <si>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</si>
  <si>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</si>
  <si>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</si>
  <si>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</si>
  <si>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</si>
  <si>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</si>
  <si>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</si>
  <si>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</si>
  <si>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</si>
  <si>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</si>
  <si>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</si>
  <si>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</si>
  <si>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</si>
  <si>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</si>
  <si>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 1/.</t>
  </si>
  <si>
    <t>(*) Por parte del esposo o compañero alguna vez</t>
  </si>
  <si>
    <t>1/. Información preliminar</t>
  </si>
  <si>
    <t>Fuente: Sistema de Registro de Casos y Atenciones de Violencia Familiar y Sexual del Centro Emergencia Mujer</t>
  </si>
  <si>
    <t>Elaboración : Unidad Gerencial de Diversificación de Servicios - PNCVFS</t>
  </si>
  <si>
    <t>Violencia física y sexual (*) ENDES 2011</t>
  </si>
  <si>
    <t>Período : Enero - Mayo 2012</t>
  </si>
  <si>
    <t>PERSONAS AFECTADAS POR VIOLENCIA FAMILIAR Y SEXUAL ATENDIDAS POR EL PNCVFS,  SEGÚN REGIÓN, SEXO DE LA VÍCTIMA Y TIPO DE VIOLENCIA</t>
  </si>
  <si>
    <t>Cuadro N°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</si>
</sst>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C298B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4" applyFont="1" applyFill="1" applyAlignment="1">
      <alignment horizontal="centerContinuous"/>
    </xf>
    <xf numFmtId="0" fontId="4" fillId="3" borderId="0" xfId="4" applyFont="1" applyFill="1"/>
    <xf numFmtId="0" fontId="4" fillId="3" borderId="0" xfId="4" applyFont="1" applyFill="1" applyAlignment="1">
      <alignment horizontal="centerContinuous" vertical="center" wrapText="1"/>
    </xf>
    <xf numFmtId="0" fontId="5" fillId="3" borderId="0" xfId="4" applyFont="1" applyFill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0" xfId="4" applyFont="1" applyFill="1" applyAlignment="1">
      <alignment horizontal="center"/>
    </xf>
    <xf numFmtId="0" fontId="6" fillId="3" borderId="0" xfId="4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49" fontId="7" fillId="4" borderId="1" xfId="4" applyNumberFormat="1" applyFont="1" applyFill="1" applyBorder="1" applyAlignment="1">
      <alignment horizontal="center" vertical="center" wrapText="1"/>
    </xf>
    <xf numFmtId="49" fontId="7" fillId="4" borderId="5" xfId="4" applyNumberFormat="1" applyFont="1" applyFill="1" applyBorder="1" applyAlignment="1">
      <alignment horizontal="center" vertical="center" wrapText="1"/>
    </xf>
    <xf numFmtId="49" fontId="7" fillId="4" borderId="2" xfId="4" applyNumberFormat="1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vertical="center" wrapText="1"/>
    </xf>
    <xf numFmtId="3" fontId="6" fillId="3" borderId="0" xfId="4" applyNumberFormat="1" applyFont="1" applyFill="1" applyBorder="1" applyAlignment="1">
      <alignment horizontal="center" vertical="center" wrapText="1"/>
    </xf>
    <xf numFmtId="3" fontId="4" fillId="3" borderId="0" xfId="4" applyNumberFormat="1" applyFont="1" applyFill="1" applyBorder="1" applyAlignment="1">
      <alignment horizontal="center" vertical="center" wrapText="1"/>
    </xf>
    <xf numFmtId="9" fontId="4" fillId="3" borderId="0" xfId="10" applyFont="1" applyFill="1" applyBorder="1" applyAlignment="1">
      <alignment horizontal="center" vertical="center" wrapText="1"/>
    </xf>
    <xf numFmtId="9" fontId="4" fillId="3" borderId="0" xfId="10" applyFont="1" applyFill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 wrapText="1"/>
    </xf>
    <xf numFmtId="164" fontId="4" fillId="3" borderId="0" xfId="4" applyNumberFormat="1" applyFont="1" applyFill="1"/>
    <xf numFmtId="164" fontId="4" fillId="2" borderId="0" xfId="4" applyNumberFormat="1" applyFont="1" applyFill="1" applyBorder="1" applyAlignment="1">
      <alignment horizontal="center" vertical="center" wrapText="1"/>
    </xf>
    <xf numFmtId="164" fontId="8" fillId="2" borderId="0" xfId="4" applyNumberFormat="1" applyFont="1" applyFill="1" applyBorder="1" applyAlignment="1">
      <alignment horizontal="center" vertical="center" wrapText="1"/>
    </xf>
    <xf numFmtId="0" fontId="6" fillId="5" borderId="4" xfId="4" applyFont="1" applyFill="1" applyBorder="1" applyAlignment="1">
      <alignment vertical="center" wrapText="1"/>
    </xf>
    <xf numFmtId="3" fontId="6" fillId="5" borderId="2" xfId="4" applyNumberFormat="1" applyFont="1" applyFill="1" applyBorder="1" applyAlignment="1">
      <alignment horizontal="center" vertical="center" wrapText="1"/>
    </xf>
    <xf numFmtId="9" fontId="6" fillId="5" borderId="2" xfId="10" applyFont="1" applyFill="1" applyBorder="1" applyAlignment="1">
      <alignment horizontal="center" vertical="center" wrapText="1"/>
    </xf>
    <xf numFmtId="9" fontId="6" fillId="3" borderId="2" xfId="10" applyFont="1" applyFill="1" applyBorder="1" applyAlignment="1">
      <alignment horizontal="center" vertical="center" wrapText="1"/>
    </xf>
    <xf numFmtId="164" fontId="6" fillId="3" borderId="2" xfId="1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3" fontId="6" fillId="5" borderId="0" xfId="4" applyNumberFormat="1" applyFont="1" applyFill="1" applyBorder="1" applyAlignment="1">
      <alignment horizontal="center" vertical="center" wrapText="1"/>
    </xf>
    <xf numFmtId="9" fontId="6" fillId="5" borderId="0" xfId="10" applyFont="1" applyFill="1" applyBorder="1" applyAlignment="1">
      <alignment horizontal="center" vertical="center" wrapText="1"/>
    </xf>
    <xf numFmtId="9" fontId="6" fillId="3" borderId="0" xfId="10" applyFont="1" applyFill="1" applyBorder="1" applyAlignment="1">
      <alignment horizontal="center" vertical="center" wrapText="1"/>
    </xf>
    <xf numFmtId="164" fontId="6" fillId="3" borderId="0" xfId="10" applyNumberFormat="1" applyFont="1" applyFill="1" applyBorder="1" applyAlignment="1">
      <alignment horizontal="center" vertical="center" wrapText="1"/>
    </xf>
    <xf numFmtId="0" fontId="4" fillId="3" borderId="0" xfId="2" applyFont="1" applyFill="1"/>
    <xf numFmtId="0" fontId="4" fillId="3" borderId="0" xfId="4" applyFont="1" applyFill="1" applyAlignment="1">
      <alignment vertical="center" wrapText="1"/>
    </xf>
    <xf numFmtId="0" fontId="6" fillId="5" borderId="0" xfId="0" applyFont="1" applyFill="1" applyAlignment="1">
      <alignment horizontal="left" vertical="center" indent="1"/>
    </xf>
    <xf numFmtId="0" fontId="6" fillId="5" borderId="0" xfId="2" applyFont="1" applyFill="1" applyAlignment="1">
      <alignment vertical="center"/>
    </xf>
    <xf numFmtId="0" fontId="4" fillId="3" borderId="0" xfId="4" applyFont="1" applyFill="1" applyBorder="1" applyAlignment="1">
      <alignment horizontal="centerContinuous" vertical="center" wrapText="1"/>
    </xf>
    <xf numFmtId="0" fontId="4" fillId="3" borderId="0" xfId="4" applyFont="1" applyFill="1" applyProtection="1">
      <protection locked="0"/>
    </xf>
    <xf numFmtId="0" fontId="4" fillId="3" borderId="0" xfId="4" applyFont="1" applyFill="1" applyAlignment="1" applyProtection="1">
      <alignment vertical="center" wrapText="1"/>
      <protection locked="0"/>
    </xf>
    <xf numFmtId="0" fontId="6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4" applyFont="1" applyFill="1" applyBorder="1" applyAlignment="1" applyProtection="1">
      <alignment vertical="center" wrapText="1"/>
      <protection locked="0"/>
    </xf>
    <xf numFmtId="0" fontId="10" fillId="3" borderId="0" xfId="4" applyFont="1" applyFill="1" applyAlignment="1">
      <alignment horizontal="justify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11" fillId="4" borderId="2" xfId="2" applyFont="1" applyFill="1" applyBorder="1"/>
    <xf numFmtId="49" fontId="7" fillId="4" borderId="1" xfId="4" applyNumberFormat="1" applyFont="1" applyFill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</cellXfs>
  <cellStyles count="12">
    <cellStyle name="Categoría del Piloto de Datos" xfId="1"/>
    <cellStyle name="Normal" xfId="0" builtinId="0"/>
    <cellStyle name="Normal 2" xfId="2"/>
    <cellStyle name="Normal 3" xfId="3"/>
    <cellStyle name="Normal_Directorio CEMs - agos - 2009 - UGTAI" xfId="4"/>
    <cellStyle name="Piloto de Datos Ángulo" xfId="5"/>
    <cellStyle name="Piloto de Datos Campo" xfId="6"/>
    <cellStyle name="Piloto de Datos Resultado" xfId="7"/>
    <cellStyle name="Piloto de Datos Título" xfId="8"/>
    <cellStyle name="Piloto de Datos Valor" xfId="9"/>
    <cellStyle name="Porcentaje" xfId="10" builtinId="5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="89" zoomScaleNormal="100" zoomScaleSheetLayoutView="89" workbookViewId="0"/>
  </sheetViews>
  <sheetFormatPr baseColWidth="10" defaultRowHeight="12.75" x14ac:dyDescent="0.2"/>
  <cols>
    <col min="1" max="1" width="19.5703125" style="3" customWidth="1"/>
    <col min="2" max="6" width="8.140625" style="3" customWidth="1"/>
    <col min="7" max="7" width="1.140625" style="3" customWidth="1"/>
    <col min="8" max="12" width="9.85546875" style="3" customWidth="1"/>
    <col min="13" max="13" width="1.140625" style="3" customWidth="1"/>
    <col min="14" max="14" width="10.7109375" style="3" customWidth="1"/>
    <col min="15" max="16384" width="11.42578125" style="3"/>
  </cols>
  <sheetData>
    <row r="1" spans="1:15" ht="18.75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6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39.75" customHeight="1" x14ac:dyDescent="0.2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ht="6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2"/>
    </row>
    <row r="5" spans="1:15" ht="13.5" customHeight="1" x14ac:dyDescent="0.2">
      <c r="A5" s="8" t="s">
        <v>40</v>
      </c>
      <c r="B5" s="9"/>
      <c r="C5" s="9"/>
      <c r="D5" s="9"/>
      <c r="E5" s="9"/>
      <c r="F5" s="9"/>
      <c r="G5" s="9"/>
      <c r="H5" s="9"/>
      <c r="I5" s="9"/>
      <c r="J5" s="9"/>
      <c r="K5" s="9"/>
      <c r="L5" s="7"/>
      <c r="M5" s="7"/>
      <c r="N5" s="2"/>
    </row>
    <row r="6" spans="1:15" ht="5.25" customHeight="1" thickBot="1" x14ac:dyDescent="0.25"/>
    <row r="7" spans="1:15" ht="36.75" customHeight="1" x14ac:dyDescent="0.2">
      <c r="A7" s="43" t="s">
        <v>0</v>
      </c>
      <c r="B7" s="45" t="s">
        <v>1</v>
      </c>
      <c r="C7" s="45"/>
      <c r="D7" s="45"/>
      <c r="E7" s="45"/>
      <c r="F7" s="45"/>
      <c r="G7" s="10"/>
      <c r="H7" s="45" t="s">
        <v>2</v>
      </c>
      <c r="I7" s="45"/>
      <c r="J7" s="45"/>
      <c r="K7" s="45"/>
      <c r="L7" s="45"/>
      <c r="M7" s="10"/>
      <c r="N7" s="43" t="s">
        <v>39</v>
      </c>
    </row>
    <row r="8" spans="1:15" ht="27.75" customHeight="1" thickBot="1" x14ac:dyDescent="0.25">
      <c r="A8" s="44"/>
      <c r="B8" s="11" t="s">
        <v>3</v>
      </c>
      <c r="C8" s="11" t="s">
        <v>4</v>
      </c>
      <c r="D8" s="11" t="s">
        <v>5</v>
      </c>
      <c r="E8" s="11" t="s">
        <v>6</v>
      </c>
      <c r="F8" s="11" t="s">
        <v>5</v>
      </c>
      <c r="G8" s="12"/>
      <c r="H8" s="11" t="s">
        <v>3</v>
      </c>
      <c r="I8" s="11" t="s">
        <v>7</v>
      </c>
      <c r="J8" s="11" t="s">
        <v>5</v>
      </c>
      <c r="K8" s="11" t="s">
        <v>8</v>
      </c>
      <c r="L8" s="11" t="s">
        <v>5</v>
      </c>
      <c r="M8" s="12"/>
      <c r="N8" s="46"/>
    </row>
    <row r="9" spans="1:15" ht="20.100000000000001" customHeight="1" x14ac:dyDescent="0.2">
      <c r="A9" s="13" t="s">
        <v>9</v>
      </c>
      <c r="B9" s="14">
        <f t="shared" ref="B9:B33" si="0">C9+E9</f>
        <v>240</v>
      </c>
      <c r="C9" s="15">
        <v>200.99931558195121</v>
      </c>
      <c r="D9" s="16">
        <f t="shared" ref="D9:D33" si="1">C9/B9</f>
        <v>0.83749714825813004</v>
      </c>
      <c r="E9" s="15">
        <v>39.000684418048785</v>
      </c>
      <c r="F9" s="16">
        <f t="shared" ref="F9:F33" si="2">E9/B9</f>
        <v>0.16250285174186993</v>
      </c>
      <c r="G9" s="15"/>
      <c r="H9" s="14">
        <f t="shared" ref="H9:H33" si="3">I9+K9</f>
        <v>240.00000000000003</v>
      </c>
      <c r="I9" s="15">
        <v>204.46287587111709</v>
      </c>
      <c r="J9" s="16">
        <f t="shared" ref="J9:J33" si="4">I9/H9</f>
        <v>0.85192864946298774</v>
      </c>
      <c r="K9" s="15">
        <v>35.537124128882937</v>
      </c>
      <c r="L9" s="17">
        <f t="shared" ref="L9:L33" si="5">K9/H9</f>
        <v>0.14807135053701223</v>
      </c>
      <c r="M9" s="17"/>
      <c r="N9" s="18">
        <v>0.372</v>
      </c>
      <c r="O9" s="19"/>
    </row>
    <row r="10" spans="1:15" ht="20.100000000000001" customHeight="1" x14ac:dyDescent="0.2">
      <c r="A10" s="13" t="s">
        <v>10</v>
      </c>
      <c r="B10" s="14">
        <f t="shared" si="0"/>
        <v>741.99999999999989</v>
      </c>
      <c r="C10" s="15">
        <v>633.38530642455351</v>
      </c>
      <c r="D10" s="16">
        <f t="shared" si="1"/>
        <v>0.85361901135384588</v>
      </c>
      <c r="E10" s="15">
        <v>108.61469357544638</v>
      </c>
      <c r="F10" s="16">
        <f t="shared" si="2"/>
        <v>0.14638098864615418</v>
      </c>
      <c r="G10" s="15"/>
      <c r="H10" s="14">
        <f t="shared" si="3"/>
        <v>742</v>
      </c>
      <c r="I10" s="15">
        <v>657.49926169109199</v>
      </c>
      <c r="J10" s="16">
        <f t="shared" si="4"/>
        <v>0.88611760335726686</v>
      </c>
      <c r="K10" s="15">
        <v>84.500738308908069</v>
      </c>
      <c r="L10" s="17">
        <f t="shared" si="5"/>
        <v>0.11388239664273325</v>
      </c>
      <c r="M10" s="17"/>
      <c r="N10" s="20">
        <v>0.36399999999999999</v>
      </c>
      <c r="O10" s="19"/>
    </row>
    <row r="11" spans="1:15" ht="20.100000000000001" customHeight="1" x14ac:dyDescent="0.2">
      <c r="A11" s="13" t="s">
        <v>11</v>
      </c>
      <c r="B11" s="14">
        <f t="shared" si="0"/>
        <v>460</v>
      </c>
      <c r="C11" s="15">
        <v>418.18063988732951</v>
      </c>
      <c r="D11" s="16">
        <f t="shared" si="1"/>
        <v>0.90908834758115109</v>
      </c>
      <c r="E11" s="15">
        <v>41.819360112670495</v>
      </c>
      <c r="F11" s="16">
        <f t="shared" si="2"/>
        <v>9.0911652418848896E-2</v>
      </c>
      <c r="G11" s="15"/>
      <c r="H11" s="14">
        <f t="shared" si="3"/>
        <v>459.99999999999994</v>
      </c>
      <c r="I11" s="15">
        <v>435.96508880537442</v>
      </c>
      <c r="J11" s="16">
        <f t="shared" si="4"/>
        <v>0.94775019305516195</v>
      </c>
      <c r="K11" s="15">
        <v>24.034911194625522</v>
      </c>
      <c r="L11" s="17">
        <f t="shared" si="5"/>
        <v>5.2249806944838099E-2</v>
      </c>
      <c r="M11" s="17"/>
      <c r="N11" s="20">
        <v>0.52600000000000002</v>
      </c>
      <c r="O11" s="19"/>
    </row>
    <row r="12" spans="1:15" ht="20.100000000000001" customHeight="1" x14ac:dyDescent="0.2">
      <c r="A12" s="13" t="s">
        <v>12</v>
      </c>
      <c r="B12" s="14">
        <f t="shared" si="0"/>
        <v>686</v>
      </c>
      <c r="C12" s="15">
        <v>598.56603232979899</v>
      </c>
      <c r="D12" s="16">
        <f t="shared" si="1"/>
        <v>0.87254523663236006</v>
      </c>
      <c r="E12" s="15">
        <v>87.433967670200971</v>
      </c>
      <c r="F12" s="16">
        <f t="shared" si="2"/>
        <v>0.12745476336763989</v>
      </c>
      <c r="G12" s="15"/>
      <c r="H12" s="14">
        <f t="shared" si="3"/>
        <v>686</v>
      </c>
      <c r="I12" s="15">
        <v>624.9312750492237</v>
      </c>
      <c r="J12" s="16">
        <f t="shared" si="4"/>
        <v>0.91097853505717741</v>
      </c>
      <c r="K12" s="15">
        <v>61.068724950776286</v>
      </c>
      <c r="L12" s="17">
        <f t="shared" si="5"/>
        <v>8.9021464942822578E-2</v>
      </c>
      <c r="M12" s="17"/>
      <c r="N12" s="20">
        <v>0.38600000000000001</v>
      </c>
      <c r="O12" s="19"/>
    </row>
    <row r="13" spans="1:15" ht="20.100000000000001" customHeight="1" x14ac:dyDescent="0.2">
      <c r="A13" s="13" t="s">
        <v>13</v>
      </c>
      <c r="B13" s="14">
        <f t="shared" si="0"/>
        <v>742.99999999999989</v>
      </c>
      <c r="C13" s="15">
        <v>659.20879497559122</v>
      </c>
      <c r="D13" s="16">
        <f t="shared" si="1"/>
        <v>0.88722583442206104</v>
      </c>
      <c r="E13" s="15">
        <v>83.791205024408683</v>
      </c>
      <c r="F13" s="16">
        <f t="shared" si="2"/>
        <v>0.11277416557793903</v>
      </c>
      <c r="G13" s="15"/>
      <c r="H13" s="14">
        <f t="shared" si="3"/>
        <v>743.00000000000011</v>
      </c>
      <c r="I13" s="15">
        <v>644.73811615338377</v>
      </c>
      <c r="J13" s="16">
        <f t="shared" si="4"/>
        <v>0.86774981985650557</v>
      </c>
      <c r="K13" s="15">
        <v>98.261883846616328</v>
      </c>
      <c r="L13" s="17">
        <f t="shared" si="5"/>
        <v>0.13225018014349438</v>
      </c>
      <c r="M13" s="17"/>
      <c r="N13" s="20">
        <v>0.41199999999999998</v>
      </c>
      <c r="O13" s="19"/>
    </row>
    <row r="14" spans="1:15" ht="20.100000000000001" customHeight="1" x14ac:dyDescent="0.2">
      <c r="A14" s="13" t="s">
        <v>14</v>
      </c>
      <c r="B14" s="14">
        <f t="shared" si="0"/>
        <v>431</v>
      </c>
      <c r="C14" s="15">
        <v>374.31383272022447</v>
      </c>
      <c r="D14" s="16">
        <f t="shared" si="1"/>
        <v>0.86847757011653004</v>
      </c>
      <c r="E14" s="15">
        <v>56.686167279775553</v>
      </c>
      <c r="F14" s="16">
        <f t="shared" si="2"/>
        <v>0.13152242988346996</v>
      </c>
      <c r="G14" s="15"/>
      <c r="H14" s="14">
        <f t="shared" si="3"/>
        <v>431</v>
      </c>
      <c r="I14" s="15">
        <v>376.03781663361167</v>
      </c>
      <c r="J14" s="16">
        <f t="shared" si="4"/>
        <v>0.87247753279260243</v>
      </c>
      <c r="K14" s="15">
        <v>54.962183366388331</v>
      </c>
      <c r="L14" s="17">
        <f t="shared" si="5"/>
        <v>0.12752246720739752</v>
      </c>
      <c r="M14" s="17"/>
      <c r="N14" s="20">
        <v>0.26800000000000002</v>
      </c>
      <c r="O14" s="19"/>
    </row>
    <row r="15" spans="1:15" ht="20.100000000000001" customHeight="1" x14ac:dyDescent="0.2">
      <c r="A15" s="13" t="s">
        <v>15</v>
      </c>
      <c r="B15" s="14">
        <f t="shared" si="0"/>
        <v>615</v>
      </c>
      <c r="C15" s="15">
        <v>529.59561883994468</v>
      </c>
      <c r="D15" s="16">
        <f t="shared" si="1"/>
        <v>0.86113108754462553</v>
      </c>
      <c r="E15" s="15">
        <v>85.404381160055379</v>
      </c>
      <c r="F15" s="16">
        <f t="shared" si="2"/>
        <v>0.13886891245537461</v>
      </c>
      <c r="G15" s="15"/>
      <c r="H15" s="14">
        <f t="shared" si="3"/>
        <v>615</v>
      </c>
      <c r="I15" s="15">
        <v>563.5110805683621</v>
      </c>
      <c r="J15" s="16">
        <f t="shared" si="4"/>
        <v>0.91627817978595461</v>
      </c>
      <c r="K15" s="15">
        <v>51.488919431637839</v>
      </c>
      <c r="L15" s="17">
        <f t="shared" si="5"/>
        <v>8.372182021404527E-2</v>
      </c>
      <c r="M15" s="17"/>
      <c r="N15" s="21"/>
      <c r="O15" s="19"/>
    </row>
    <row r="16" spans="1:15" ht="20.100000000000001" customHeight="1" x14ac:dyDescent="0.2">
      <c r="A16" s="13" t="s">
        <v>16</v>
      </c>
      <c r="B16" s="14">
        <f t="shared" si="0"/>
        <v>1266</v>
      </c>
      <c r="C16" s="15">
        <v>1172.1779008920764</v>
      </c>
      <c r="D16" s="16">
        <f t="shared" si="1"/>
        <v>0.92589091697636372</v>
      </c>
      <c r="E16" s="15">
        <v>93.822099107923677</v>
      </c>
      <c r="F16" s="16">
        <f t="shared" si="2"/>
        <v>7.4109083023636391E-2</v>
      </c>
      <c r="G16" s="15"/>
      <c r="H16" s="14">
        <f t="shared" si="3"/>
        <v>1266</v>
      </c>
      <c r="I16" s="15">
        <v>1204.90448111006</v>
      </c>
      <c r="J16" s="16">
        <f t="shared" si="4"/>
        <v>0.95174129629546611</v>
      </c>
      <c r="K16" s="15">
        <v>61.095518889939903</v>
      </c>
      <c r="L16" s="17">
        <f t="shared" si="5"/>
        <v>4.825870370453389E-2</v>
      </c>
      <c r="M16" s="17"/>
      <c r="N16" s="20">
        <v>0.51200000000000001</v>
      </c>
      <c r="O16" s="19"/>
    </row>
    <row r="17" spans="1:15" ht="20.100000000000001" customHeight="1" x14ac:dyDescent="0.2">
      <c r="A17" s="13" t="s">
        <v>17</v>
      </c>
      <c r="B17" s="14">
        <f t="shared" si="0"/>
        <v>263</v>
      </c>
      <c r="C17" s="15">
        <v>238.15828669681537</v>
      </c>
      <c r="D17" s="16">
        <f t="shared" si="1"/>
        <v>0.90554481633770101</v>
      </c>
      <c r="E17" s="15">
        <v>24.841713303184612</v>
      </c>
      <c r="F17" s="16">
        <f t="shared" si="2"/>
        <v>9.4455183662298908E-2</v>
      </c>
      <c r="G17" s="15"/>
      <c r="H17" s="14">
        <f t="shared" si="3"/>
        <v>263</v>
      </c>
      <c r="I17" s="15">
        <v>221.74340506062805</v>
      </c>
      <c r="J17" s="16">
        <f t="shared" si="4"/>
        <v>0.84313081772101917</v>
      </c>
      <c r="K17" s="15">
        <v>41.256594939371951</v>
      </c>
      <c r="L17" s="17">
        <f t="shared" si="5"/>
        <v>0.15686918227898081</v>
      </c>
      <c r="M17" s="17"/>
      <c r="N17" s="20">
        <v>0.45200000000000001</v>
      </c>
      <c r="O17" s="19"/>
    </row>
    <row r="18" spans="1:15" ht="20.100000000000001" customHeight="1" x14ac:dyDescent="0.2">
      <c r="A18" s="13" t="s">
        <v>18</v>
      </c>
      <c r="B18" s="14">
        <f t="shared" si="0"/>
        <v>429</v>
      </c>
      <c r="C18" s="15">
        <v>391.77211449495468</v>
      </c>
      <c r="D18" s="16">
        <f t="shared" si="1"/>
        <v>0.91322171210945147</v>
      </c>
      <c r="E18" s="15">
        <v>37.2278855050453</v>
      </c>
      <c r="F18" s="16">
        <f t="shared" si="2"/>
        <v>8.6778287890548492E-2</v>
      </c>
      <c r="G18" s="15"/>
      <c r="H18" s="14">
        <f t="shared" si="3"/>
        <v>429</v>
      </c>
      <c r="I18" s="15">
        <v>345.6898571174338</v>
      </c>
      <c r="J18" s="16">
        <f t="shared" si="4"/>
        <v>0.80580386274460092</v>
      </c>
      <c r="K18" s="15">
        <v>83.310142882566211</v>
      </c>
      <c r="L18" s="17">
        <f t="shared" si="5"/>
        <v>0.19419613725539908</v>
      </c>
      <c r="M18" s="17"/>
      <c r="N18" s="20">
        <v>0.34399999999999997</v>
      </c>
      <c r="O18" s="19"/>
    </row>
    <row r="19" spans="1:15" ht="20.100000000000001" customHeight="1" x14ac:dyDescent="0.2">
      <c r="A19" s="13" t="s">
        <v>19</v>
      </c>
      <c r="B19" s="14">
        <f t="shared" si="0"/>
        <v>552</v>
      </c>
      <c r="C19" s="15">
        <v>489.79082010431671</v>
      </c>
      <c r="D19" s="16">
        <f t="shared" si="1"/>
        <v>0.8873022103339071</v>
      </c>
      <c r="E19" s="15">
        <v>62.209179895683334</v>
      </c>
      <c r="F19" s="16">
        <f t="shared" si="2"/>
        <v>0.11269778966609299</v>
      </c>
      <c r="G19" s="15"/>
      <c r="H19" s="14">
        <f t="shared" si="3"/>
        <v>552</v>
      </c>
      <c r="I19" s="15">
        <v>501.71762533693635</v>
      </c>
      <c r="J19" s="16">
        <f t="shared" si="4"/>
        <v>0.90890874155242096</v>
      </c>
      <c r="K19" s="15">
        <v>50.282374663063656</v>
      </c>
      <c r="L19" s="17">
        <f t="shared" si="5"/>
        <v>9.1091258447579093E-2</v>
      </c>
      <c r="M19" s="17"/>
      <c r="N19" s="20">
        <v>0.45300000000000001</v>
      </c>
      <c r="O19" s="19"/>
    </row>
    <row r="20" spans="1:15" ht="20.100000000000001" customHeight="1" x14ac:dyDescent="0.2">
      <c r="A20" s="13" t="s">
        <v>20</v>
      </c>
      <c r="B20" s="14">
        <f t="shared" si="0"/>
        <v>1392</v>
      </c>
      <c r="C20" s="15">
        <v>1228.8423182527824</v>
      </c>
      <c r="D20" s="16">
        <f t="shared" si="1"/>
        <v>0.88278902173332074</v>
      </c>
      <c r="E20" s="15">
        <v>163.15768174721751</v>
      </c>
      <c r="F20" s="16">
        <f t="shared" si="2"/>
        <v>0.11721097826667924</v>
      </c>
      <c r="G20" s="15"/>
      <c r="H20" s="14">
        <f t="shared" si="3"/>
        <v>1392</v>
      </c>
      <c r="I20" s="15">
        <v>1197.1581513657211</v>
      </c>
      <c r="J20" s="16">
        <f t="shared" si="4"/>
        <v>0.86002740759031693</v>
      </c>
      <c r="K20" s="15">
        <v>194.84184863427899</v>
      </c>
      <c r="L20" s="17">
        <f t="shared" si="5"/>
        <v>0.13997259240968318</v>
      </c>
      <c r="M20" s="17"/>
      <c r="N20" s="20">
        <v>0.53100000000000003</v>
      </c>
      <c r="O20" s="19"/>
    </row>
    <row r="21" spans="1:15" ht="20.100000000000001" customHeight="1" x14ac:dyDescent="0.2">
      <c r="A21" s="13" t="s">
        <v>21</v>
      </c>
      <c r="B21" s="14">
        <f t="shared" si="0"/>
        <v>1044.0000000000002</v>
      </c>
      <c r="C21" s="15">
        <v>893.76437494587253</v>
      </c>
      <c r="D21" s="16">
        <f t="shared" si="1"/>
        <v>0.85609614458416894</v>
      </c>
      <c r="E21" s="15">
        <v>150.23562505412761</v>
      </c>
      <c r="F21" s="16">
        <f t="shared" si="2"/>
        <v>0.14390385541583101</v>
      </c>
      <c r="G21" s="15"/>
      <c r="H21" s="14">
        <f t="shared" si="3"/>
        <v>1044</v>
      </c>
      <c r="I21" s="15">
        <v>932.11351334091091</v>
      </c>
      <c r="J21" s="16">
        <f t="shared" si="4"/>
        <v>0.892829035767156</v>
      </c>
      <c r="K21" s="15">
        <v>111.88648665908916</v>
      </c>
      <c r="L21" s="17">
        <f t="shared" si="5"/>
        <v>0.10717096423284402</v>
      </c>
      <c r="M21" s="17"/>
      <c r="N21" s="20">
        <v>0.23899999999999999</v>
      </c>
      <c r="O21" s="19"/>
    </row>
    <row r="22" spans="1:15" ht="20.100000000000001" customHeight="1" x14ac:dyDescent="0.2">
      <c r="A22" s="13" t="s">
        <v>22</v>
      </c>
      <c r="B22" s="14">
        <f t="shared" si="0"/>
        <v>424.00000000000006</v>
      </c>
      <c r="C22" s="15">
        <v>402.22659347870365</v>
      </c>
      <c r="D22" s="16">
        <f t="shared" si="1"/>
        <v>0.94864762612901787</v>
      </c>
      <c r="E22" s="15">
        <v>21.773406521296401</v>
      </c>
      <c r="F22" s="16">
        <f t="shared" si="2"/>
        <v>5.1352373870982071E-2</v>
      </c>
      <c r="G22" s="15"/>
      <c r="H22" s="14">
        <f t="shared" si="3"/>
        <v>424</v>
      </c>
      <c r="I22" s="15">
        <v>411.03938876356597</v>
      </c>
      <c r="J22" s="16">
        <f t="shared" si="4"/>
        <v>0.96943252066878771</v>
      </c>
      <c r="K22" s="15">
        <v>12.960611236434053</v>
      </c>
      <c r="L22" s="17">
        <f t="shared" si="5"/>
        <v>3.0567479331212389E-2</v>
      </c>
      <c r="M22" s="17"/>
      <c r="N22" s="20">
        <v>0.28399999999999997</v>
      </c>
      <c r="O22" s="19"/>
    </row>
    <row r="23" spans="1:15" ht="20.100000000000001" customHeight="1" x14ac:dyDescent="0.2">
      <c r="A23" s="13" t="s">
        <v>23</v>
      </c>
      <c r="B23" s="14">
        <f t="shared" si="0"/>
        <v>4510</v>
      </c>
      <c r="C23" s="15">
        <v>3965.2832500129939</v>
      </c>
      <c r="D23" s="16">
        <f t="shared" si="1"/>
        <v>0.87922023281884565</v>
      </c>
      <c r="E23" s="15">
        <v>544.71674998700576</v>
      </c>
      <c r="F23" s="16">
        <f t="shared" si="2"/>
        <v>0.12077976718115427</v>
      </c>
      <c r="G23" s="15"/>
      <c r="H23" s="14">
        <f t="shared" si="3"/>
        <v>4510</v>
      </c>
      <c r="I23" s="15">
        <v>3880.8987198124396</v>
      </c>
      <c r="J23" s="16">
        <f t="shared" si="4"/>
        <v>0.86050969397171606</v>
      </c>
      <c r="K23" s="15">
        <v>629.10128018756041</v>
      </c>
      <c r="L23" s="17">
        <f t="shared" si="5"/>
        <v>0.13949030602828391</v>
      </c>
      <c r="M23" s="17"/>
      <c r="N23" s="20">
        <v>0.374</v>
      </c>
      <c r="O23" s="19"/>
    </row>
    <row r="24" spans="1:15" ht="20.100000000000001" customHeight="1" x14ac:dyDescent="0.2">
      <c r="A24" s="13" t="s">
        <v>24</v>
      </c>
      <c r="B24" s="14">
        <f t="shared" si="0"/>
        <v>409</v>
      </c>
      <c r="C24" s="15">
        <v>353.84883087171858</v>
      </c>
      <c r="D24" s="16">
        <f t="shared" si="1"/>
        <v>0.86515606570102344</v>
      </c>
      <c r="E24" s="15">
        <v>55.151169128281417</v>
      </c>
      <c r="F24" s="16">
        <f t="shared" si="2"/>
        <v>0.13484393429897656</v>
      </c>
      <c r="G24" s="15"/>
      <c r="H24" s="14">
        <f t="shared" si="3"/>
        <v>409</v>
      </c>
      <c r="I24" s="15">
        <v>355.43862251781337</v>
      </c>
      <c r="J24" s="16">
        <f t="shared" si="4"/>
        <v>0.86904308684061948</v>
      </c>
      <c r="K24" s="15">
        <v>53.561377482186629</v>
      </c>
      <c r="L24" s="17">
        <f t="shared" si="5"/>
        <v>0.13095691315938052</v>
      </c>
      <c r="M24" s="17"/>
      <c r="N24" s="20">
        <v>0.39600000000000002</v>
      </c>
      <c r="O24" s="19"/>
    </row>
    <row r="25" spans="1:15" ht="20.100000000000001" customHeight="1" x14ac:dyDescent="0.2">
      <c r="A25" s="13" t="s">
        <v>25</v>
      </c>
      <c r="B25" s="14">
        <f t="shared" si="0"/>
        <v>145.00000000000003</v>
      </c>
      <c r="C25" s="15">
        <v>131.00059964326076</v>
      </c>
      <c r="D25" s="16">
        <f t="shared" si="1"/>
        <v>0.90345241133283261</v>
      </c>
      <c r="E25" s="15">
        <v>13.99940035673926</v>
      </c>
      <c r="F25" s="16">
        <f t="shared" si="2"/>
        <v>9.6547588667167297E-2</v>
      </c>
      <c r="G25" s="15"/>
      <c r="H25" s="14">
        <f t="shared" si="3"/>
        <v>145</v>
      </c>
      <c r="I25" s="15">
        <v>116.94564913595276</v>
      </c>
      <c r="J25" s="16">
        <f t="shared" si="4"/>
        <v>0.80652171817898455</v>
      </c>
      <c r="K25" s="15">
        <v>28.05435086404723</v>
      </c>
      <c r="L25" s="17">
        <f t="shared" si="5"/>
        <v>0.19347828182101537</v>
      </c>
      <c r="M25" s="17"/>
      <c r="N25" s="20">
        <v>0.41699999999999998</v>
      </c>
      <c r="O25" s="19"/>
    </row>
    <row r="26" spans="1:15" ht="20.100000000000001" customHeight="1" x14ac:dyDescent="0.2">
      <c r="A26" s="13" t="s">
        <v>26</v>
      </c>
      <c r="B26" s="14">
        <f t="shared" si="0"/>
        <v>235.00000000000003</v>
      </c>
      <c r="C26" s="15">
        <v>191.66159164562845</v>
      </c>
      <c r="D26" s="16">
        <f t="shared" si="1"/>
        <v>0.81558124104522733</v>
      </c>
      <c r="E26" s="15">
        <v>43.338408354371573</v>
      </c>
      <c r="F26" s="16">
        <f t="shared" si="2"/>
        <v>0.18441875895477264</v>
      </c>
      <c r="G26" s="15"/>
      <c r="H26" s="14">
        <f t="shared" si="3"/>
        <v>234.99999999999997</v>
      </c>
      <c r="I26" s="15">
        <v>218.51850250687139</v>
      </c>
      <c r="J26" s="16">
        <f t="shared" si="4"/>
        <v>0.92986596811434641</v>
      </c>
      <c r="K26" s="15">
        <v>16.481497493128586</v>
      </c>
      <c r="L26" s="17">
        <f t="shared" si="5"/>
        <v>7.0134031885653564E-2</v>
      </c>
      <c r="M26" s="17"/>
      <c r="N26" s="20">
        <v>0.40699999999999997</v>
      </c>
      <c r="O26" s="19"/>
    </row>
    <row r="27" spans="1:15" ht="20.100000000000001" customHeight="1" x14ac:dyDescent="0.2">
      <c r="A27" s="13" t="s">
        <v>27</v>
      </c>
      <c r="B27" s="14">
        <f t="shared" si="0"/>
        <v>294</v>
      </c>
      <c r="C27" s="15">
        <v>265.76209256077959</v>
      </c>
      <c r="D27" s="16">
        <f t="shared" si="1"/>
        <v>0.90395269578496462</v>
      </c>
      <c r="E27" s="15">
        <v>28.237907439220411</v>
      </c>
      <c r="F27" s="16">
        <f t="shared" si="2"/>
        <v>9.6047304215035406E-2</v>
      </c>
      <c r="G27" s="15"/>
      <c r="H27" s="14">
        <f t="shared" si="3"/>
        <v>294.00000000000006</v>
      </c>
      <c r="I27" s="15">
        <v>258.98443100383588</v>
      </c>
      <c r="J27" s="16">
        <f t="shared" si="4"/>
        <v>0.88089942518311504</v>
      </c>
      <c r="K27" s="15">
        <v>35.01556899616417</v>
      </c>
      <c r="L27" s="17">
        <f t="shared" si="5"/>
        <v>0.11910057481688491</v>
      </c>
      <c r="M27" s="17"/>
      <c r="N27" s="20">
        <v>0.45100000000000001</v>
      </c>
      <c r="O27" s="19"/>
    </row>
    <row r="28" spans="1:15" ht="20.100000000000001" customHeight="1" x14ac:dyDescent="0.2">
      <c r="A28" s="13" t="s">
        <v>28</v>
      </c>
      <c r="B28" s="14">
        <f t="shared" si="0"/>
        <v>906</v>
      </c>
      <c r="C28" s="15">
        <v>826.38639777424601</v>
      </c>
      <c r="D28" s="16">
        <f t="shared" si="1"/>
        <v>0.91212626685899123</v>
      </c>
      <c r="E28" s="15">
        <v>79.613602225753993</v>
      </c>
      <c r="F28" s="16">
        <f t="shared" si="2"/>
        <v>8.7873733141008825E-2</v>
      </c>
      <c r="G28" s="15"/>
      <c r="H28" s="14">
        <f t="shared" si="3"/>
        <v>906.00000000000034</v>
      </c>
      <c r="I28" s="15">
        <v>833.48732681143304</v>
      </c>
      <c r="J28" s="16">
        <f t="shared" si="4"/>
        <v>0.91996393687796107</v>
      </c>
      <c r="K28" s="15">
        <v>72.512673188567305</v>
      </c>
      <c r="L28" s="17">
        <f t="shared" si="5"/>
        <v>8.0036063122038939E-2</v>
      </c>
      <c r="M28" s="17"/>
      <c r="N28" s="20">
        <v>0.36899999999999999</v>
      </c>
      <c r="O28" s="19"/>
    </row>
    <row r="29" spans="1:15" ht="20.100000000000001" customHeight="1" x14ac:dyDescent="0.2">
      <c r="A29" s="13" t="s">
        <v>29</v>
      </c>
      <c r="B29" s="14">
        <f t="shared" si="0"/>
        <v>757</v>
      </c>
      <c r="C29" s="15">
        <v>719.46040984603439</v>
      </c>
      <c r="D29" s="16">
        <f t="shared" si="1"/>
        <v>0.95041005263676936</v>
      </c>
      <c r="E29" s="15">
        <v>37.539590153965563</v>
      </c>
      <c r="F29" s="16">
        <f t="shared" si="2"/>
        <v>4.9589947363230601E-2</v>
      </c>
      <c r="G29" s="15"/>
      <c r="H29" s="14">
        <f t="shared" si="3"/>
        <v>757</v>
      </c>
      <c r="I29" s="15">
        <v>734.04021318446462</v>
      </c>
      <c r="J29" s="16">
        <f t="shared" si="4"/>
        <v>0.9696700306267696</v>
      </c>
      <c r="K29" s="15">
        <v>22.959786815535416</v>
      </c>
      <c r="L29" s="17">
        <f t="shared" si="5"/>
        <v>3.0329969373230403E-2</v>
      </c>
      <c r="M29" s="17"/>
      <c r="N29" s="20">
        <v>0.45</v>
      </c>
      <c r="O29" s="19"/>
    </row>
    <row r="30" spans="1:15" ht="20.100000000000001" customHeight="1" x14ac:dyDescent="0.2">
      <c r="A30" s="13" t="s">
        <v>30</v>
      </c>
      <c r="B30" s="14">
        <f t="shared" si="0"/>
        <v>580</v>
      </c>
      <c r="C30" s="15">
        <v>491.20380332893438</v>
      </c>
      <c r="D30" s="16">
        <f t="shared" si="1"/>
        <v>0.84690310918781786</v>
      </c>
      <c r="E30" s="15">
        <v>88.796196671065616</v>
      </c>
      <c r="F30" s="16">
        <f t="shared" si="2"/>
        <v>0.15309689081218208</v>
      </c>
      <c r="G30" s="15"/>
      <c r="H30" s="14">
        <f t="shared" si="3"/>
        <v>579.99999999999989</v>
      </c>
      <c r="I30" s="15">
        <v>528.00689623258722</v>
      </c>
      <c r="J30" s="16">
        <f t="shared" si="4"/>
        <v>0.9103567176423919</v>
      </c>
      <c r="K30" s="15">
        <v>51.993103767412698</v>
      </c>
      <c r="L30" s="17">
        <f t="shared" si="5"/>
        <v>8.9643282357608114E-2</v>
      </c>
      <c r="M30" s="17"/>
      <c r="N30" s="20">
        <v>0.47099999999999997</v>
      </c>
      <c r="O30" s="19"/>
    </row>
    <row r="31" spans="1:15" ht="20.100000000000001" customHeight="1" x14ac:dyDescent="0.2">
      <c r="A31" s="13" t="s">
        <v>31</v>
      </c>
      <c r="B31" s="14">
        <f t="shared" si="0"/>
        <v>268</v>
      </c>
      <c r="C31" s="15">
        <v>228.24735795593156</v>
      </c>
      <c r="D31" s="16">
        <f t="shared" si="1"/>
        <v>0.85166924610422223</v>
      </c>
      <c r="E31" s="15">
        <v>39.752642044068438</v>
      </c>
      <c r="F31" s="16">
        <f t="shared" si="2"/>
        <v>0.14833075389577774</v>
      </c>
      <c r="G31" s="15"/>
      <c r="H31" s="14">
        <f t="shared" si="3"/>
        <v>268</v>
      </c>
      <c r="I31" s="15">
        <v>241.84616338665828</v>
      </c>
      <c r="J31" s="16">
        <f t="shared" si="4"/>
        <v>0.90241105741290406</v>
      </c>
      <c r="K31" s="15">
        <v>26.153836613341745</v>
      </c>
      <c r="L31" s="17">
        <f t="shared" si="5"/>
        <v>9.7588942587096064E-2</v>
      </c>
      <c r="M31" s="17"/>
      <c r="N31" s="20">
        <v>0.496</v>
      </c>
      <c r="O31" s="19"/>
    </row>
    <row r="32" spans="1:15" ht="20.100000000000001" customHeight="1" x14ac:dyDescent="0.2">
      <c r="A32" s="13" t="s">
        <v>32</v>
      </c>
      <c r="B32" s="14">
        <f t="shared" si="0"/>
        <v>44</v>
      </c>
      <c r="C32" s="15">
        <v>39.067787317975565</v>
      </c>
      <c r="D32" s="16">
        <f t="shared" si="1"/>
        <v>0.8879042572267174</v>
      </c>
      <c r="E32" s="15">
        <v>4.9322126820244341</v>
      </c>
      <c r="F32" s="16">
        <f t="shared" si="2"/>
        <v>0.11209574277328259</v>
      </c>
      <c r="G32" s="15"/>
      <c r="H32" s="14">
        <f t="shared" si="3"/>
        <v>44.000000000000007</v>
      </c>
      <c r="I32" s="15">
        <v>40.956014697072952</v>
      </c>
      <c r="J32" s="16">
        <f t="shared" si="4"/>
        <v>0.93081851584256692</v>
      </c>
      <c r="K32" s="15">
        <v>3.0439853029270521</v>
      </c>
      <c r="L32" s="17">
        <f t="shared" si="5"/>
        <v>6.9181484157432985E-2</v>
      </c>
      <c r="M32" s="17"/>
      <c r="N32" s="20">
        <v>0.379</v>
      </c>
      <c r="O32" s="19"/>
    </row>
    <row r="33" spans="1:15" ht="20.100000000000001" customHeight="1" x14ac:dyDescent="0.2">
      <c r="A33" s="13" t="s">
        <v>33</v>
      </c>
      <c r="B33" s="14">
        <f t="shared" si="0"/>
        <v>298</v>
      </c>
      <c r="C33" s="15">
        <v>281.02520374132257</v>
      </c>
      <c r="D33" s="16">
        <f t="shared" si="1"/>
        <v>0.94303759644739116</v>
      </c>
      <c r="E33" s="15">
        <v>16.974796258677415</v>
      </c>
      <c r="F33" s="16">
        <f t="shared" si="2"/>
        <v>5.6962403552608773E-2</v>
      </c>
      <c r="G33" s="15"/>
      <c r="H33" s="14">
        <f t="shared" si="3"/>
        <v>298</v>
      </c>
      <c r="I33" s="15">
        <v>232.37604545633272</v>
      </c>
      <c r="J33" s="16">
        <f t="shared" si="4"/>
        <v>0.77978538743735815</v>
      </c>
      <c r="K33" s="15">
        <v>65.623954543667253</v>
      </c>
      <c r="L33" s="17">
        <f t="shared" si="5"/>
        <v>0.2202146125626418</v>
      </c>
      <c r="M33" s="17"/>
      <c r="N33" s="20">
        <v>0.377</v>
      </c>
      <c r="O33" s="19"/>
    </row>
    <row r="34" spans="1:15" ht="20.100000000000001" customHeight="1" thickBot="1" x14ac:dyDescent="0.25">
      <c r="A34" s="22" t="s">
        <v>34</v>
      </c>
      <c r="B34" s="23">
        <f>SUM(B9:B33)</f>
        <v>17733</v>
      </c>
      <c r="C34" s="23">
        <f>SUM(C9:C33)</f>
        <v>15723.92927432374</v>
      </c>
      <c r="D34" s="24">
        <f>C34/B34</f>
        <v>0.88670440840939158</v>
      </c>
      <c r="E34" s="23">
        <f>SUM(E9:E33)</f>
        <v>2009.0707256762582</v>
      </c>
      <c r="F34" s="25">
        <f>E34/B34</f>
        <v>0.11329559159060837</v>
      </c>
      <c r="G34" s="23"/>
      <c r="H34" s="23">
        <f>SUM(H9:H33)</f>
        <v>17733</v>
      </c>
      <c r="I34" s="23">
        <f>SUM(I9:I33)</f>
        <v>15763.010521612881</v>
      </c>
      <c r="J34" s="25">
        <f>I34/H34</f>
        <v>0.88890827956989127</v>
      </c>
      <c r="K34" s="23">
        <f>SUM(K9:K33)</f>
        <v>1969.9894783871177</v>
      </c>
      <c r="L34" s="25">
        <f>K34/H34</f>
        <v>0.1110917204301087</v>
      </c>
      <c r="M34" s="25"/>
      <c r="N34" s="26">
        <v>0.38900000000000001</v>
      </c>
      <c r="O34" s="19"/>
    </row>
    <row r="35" spans="1:15" x14ac:dyDescent="0.2">
      <c r="A35" s="27" t="s">
        <v>35</v>
      </c>
      <c r="B35" s="28"/>
      <c r="C35" s="28"/>
      <c r="D35" s="29"/>
      <c r="E35" s="28"/>
      <c r="F35" s="30"/>
      <c r="G35" s="28"/>
      <c r="H35" s="28"/>
      <c r="I35" s="28"/>
      <c r="J35" s="30"/>
      <c r="K35" s="28"/>
      <c r="L35" s="30"/>
      <c r="M35" s="30"/>
      <c r="N35" s="31"/>
      <c r="O35" s="19"/>
    </row>
    <row r="36" spans="1:15" x14ac:dyDescent="0.2">
      <c r="A36" s="27" t="s">
        <v>36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2"/>
      <c r="M36" s="32"/>
    </row>
    <row r="37" spans="1:15" x14ac:dyDescent="0.2">
      <c r="A37" s="27" t="s">
        <v>37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5" x14ac:dyDescent="0.2">
      <c r="A38" s="27" t="s">
        <v>38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5" x14ac:dyDescent="0.2">
      <c r="A39" s="34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5" x14ac:dyDescent="0.2">
      <c r="A40" s="35"/>
      <c r="B40" s="33"/>
      <c r="C40" s="33"/>
      <c r="D40" s="33"/>
      <c r="E40" s="33"/>
      <c r="F40" s="33"/>
      <c r="G40" s="33"/>
      <c r="H40" s="33"/>
      <c r="I40" s="33"/>
      <c r="J40" s="33"/>
      <c r="K40" s="4"/>
      <c r="L40" s="4"/>
      <c r="M40" s="4"/>
      <c r="N40" s="36"/>
    </row>
    <row r="41" spans="1:15" ht="15.95" customHeight="1" x14ac:dyDescent="0.2">
      <c r="A41" s="37"/>
      <c r="B41" s="41"/>
      <c r="C41" s="39"/>
      <c r="D41" s="39"/>
      <c r="E41" s="38"/>
      <c r="F41" s="38"/>
      <c r="G41" s="38"/>
      <c r="H41" s="38"/>
      <c r="I41" s="38"/>
      <c r="J41" s="38"/>
      <c r="K41" s="40"/>
    </row>
    <row r="42" spans="1:15" x14ac:dyDescent="0.2">
      <c r="A42" s="33"/>
      <c r="B42" s="33"/>
      <c r="C42" s="33"/>
      <c r="D42" s="33"/>
      <c r="E42" s="33"/>
      <c r="F42" s="33"/>
      <c r="G42" s="33"/>
      <c r="L42" s="33"/>
      <c r="M42" s="33"/>
      <c r="N42" s="33"/>
    </row>
  </sheetData>
  <mergeCells count="5">
    <mergeCell ref="A3:N3"/>
    <mergeCell ref="A7:A8"/>
    <mergeCell ref="B7:F7"/>
    <mergeCell ref="H7:L7"/>
    <mergeCell ref="N7:N8"/>
  </mergeCells>
  <printOptions horizontalCentered="1"/>
  <pageMargins left="0.51181102362204722" right="0.39370078740157483" top="0.59055118110236227" bottom="0.43307086614173229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3.2</vt:lpstr>
      <vt:lpstr>'3.2'!Área_de_impresión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cp:lastPrinted>2012-06-08T19:34:17Z</cp:lastPrinted>
  <dcterms:created xsi:type="dcterms:W3CDTF">2012-05-16T15:21:51Z</dcterms:created>
  <dcterms:modified xsi:type="dcterms:W3CDTF">2012-08-20T17:24:30Z</dcterms:modified>
</cp:coreProperties>
</file>